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 showInkAnnotation="0"/>
  <bookViews>
    <workbookView xWindow="-120" yWindow="-120" windowWidth="24240" windowHeight="13140" tabRatio="821"/>
  </bookViews>
  <sheets>
    <sheet name="PLANILHA" sheetId="1" r:id="rId1"/>
  </sheets>
  <externalReferences>
    <externalReference r:id="rId2"/>
  </externalReferences>
  <definedNames>
    <definedName name="_\0">'[1]#REF'!#REF!</definedName>
    <definedName name="_\a">'[1]#REF'!#REF!</definedName>
    <definedName name="__est1">#REF!</definedName>
    <definedName name="_0">#REF!</definedName>
    <definedName name="_a">#REF!</definedName>
    <definedName name="_est1">#REF!</definedName>
    <definedName name="_xlnm.Print_Area" localSheetId="0">PLANILHA!$A$1:$J$384</definedName>
    <definedName name="C_">#REF!</definedName>
    <definedName name="CORRELAÇÃO">NA()</definedName>
    <definedName name="Database">#REF!</definedName>
    <definedName name="Excel_BuiltIn_Database">NA()</definedName>
    <definedName name="Excel_BuiltIn_Print_Titles" localSheetId="0">PLANILHA!$A$1:$IM$9</definedName>
    <definedName name="Print_Area" localSheetId="0">PLANILHA!$A$1:$J$384</definedName>
    <definedName name="Print_Titles" localSheetId="0">PLANILHA!$1:$9</definedName>
    <definedName name="TOTAL1">#REF!</definedName>
    <definedName name="TOTAL10">#REF!</definedName>
    <definedName name="TOTAL11">#REF!</definedName>
    <definedName name="TOTAL12">#REF!</definedName>
    <definedName name="TOTAL13">#REF!</definedName>
    <definedName name="TOTAL14">#REF!</definedName>
    <definedName name="TOTAL15">#REF!</definedName>
    <definedName name="TOTAL16">#REF!</definedName>
    <definedName name="TOTAL17">#REF!</definedName>
    <definedName name="TOTAL18">#REF!</definedName>
    <definedName name="TOTAL19">#REF!</definedName>
    <definedName name="TOTAL1A">#REF!</definedName>
    <definedName name="TOTAL1C">#REF!</definedName>
    <definedName name="TOTAL2">#REF!</definedName>
    <definedName name="TOTAL2A">#REF!</definedName>
    <definedName name="TOTAL3">#REF!</definedName>
    <definedName name="TOTAL3A">#REF!</definedName>
    <definedName name="TOTAL4">#REF!</definedName>
    <definedName name="TOTAL4A">#REF!</definedName>
    <definedName name="TOTAL5">#REF!</definedName>
    <definedName name="TOTAL5A">#REF!</definedName>
    <definedName name="TOTAL6">#REF!</definedName>
    <definedName name="TOTAL6A">#REF!</definedName>
    <definedName name="TOTAL7">#REF!</definedName>
    <definedName name="TOTAL7A">#REF!</definedName>
    <definedName name="TOTAL7B">#REF!</definedName>
    <definedName name="TOTAL7C">#REF!</definedName>
    <definedName name="TOTAL7D">#REF!</definedName>
    <definedName name="TOTAL7E">#REF!</definedName>
    <definedName name="TOTAL7F">#REF!</definedName>
    <definedName name="TOTAL7G">#REF!</definedName>
    <definedName name="TOTAL7H">#REF!</definedName>
    <definedName name="TOTAL7I">#REF!</definedName>
    <definedName name="TOTAL7J">#REF!</definedName>
    <definedName name="TOTAL7K">#REF!</definedName>
    <definedName name="TOTAL7L">#REF!</definedName>
    <definedName name="TOTAL7O">#REF!</definedName>
    <definedName name="TOTAL7P">#REF!</definedName>
    <definedName name="TOTAL7Q">#REF!</definedName>
    <definedName name="TOTAL7R">#REF!</definedName>
    <definedName name="TOTAL8">#REF!</definedName>
    <definedName name="TOTAL8A">#REF!</definedName>
    <definedName name="TOTAL8B">#REF!</definedName>
    <definedName name="TOTAL8C">#REF!</definedName>
    <definedName name="TOTAL8D">#REF!</definedName>
    <definedName name="TOTAL8E">#REF!</definedName>
    <definedName name="TOTAL8F">#REF!</definedName>
    <definedName name="TOTAL8G">#REF!</definedName>
    <definedName name="TOTAL8H">#REF!</definedName>
    <definedName name="TOTAL8I">#REF!</definedName>
    <definedName name="TOTAL8J">#REF!</definedName>
    <definedName name="TOTAL8K">#REF!</definedName>
    <definedName name="TOTAL8L">#REF!</definedName>
    <definedName name="TOTAL8O">#REF!</definedName>
    <definedName name="TOTAL8P">#REF!</definedName>
    <definedName name="TOTAL8Q">#REF!</definedName>
    <definedName name="TOTAL8R">#REF!</definedName>
    <definedName name="TOTAL9">#REF!</definedName>
    <definedName name="TOTALA">#REF!</definedName>
    <definedName name="TOTALB">#REF!</definedName>
    <definedName name="TOTALC">#REF!</definedName>
    <definedName name="TOTALD">#REF!</definedName>
    <definedName name="TOTALE">#REF!</definedName>
    <definedName name="TOTALF">#REF!</definedName>
    <definedName name="TOTALG">#REF!</definedName>
    <definedName name="TOTALH">#REF!</definedName>
    <definedName name="TOTALI">#REF!</definedName>
    <definedName name="TOTALJ">#REF!</definedName>
    <definedName name="TOTALK">#REF!</definedName>
    <definedName name="TOTALL">#REF!</definedName>
    <definedName name="TOTALO">#REF!</definedName>
    <definedName name="TOTALP">#REF!</definedName>
    <definedName name="TOTALQ">#REF!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60" i="1"/>
  <c r="I260"/>
  <c r="J259"/>
  <c r="I259"/>
  <c r="I258"/>
  <c r="J258"/>
  <c r="I348"/>
  <c r="J350"/>
  <c r="I347"/>
  <c r="I349"/>
  <c r="J348"/>
  <c r="J349"/>
  <c r="I350"/>
  <c r="J347"/>
  <c r="I314"/>
  <c r="J314"/>
  <c r="I308" l="1"/>
  <c r="J308"/>
  <c r="J307"/>
  <c r="I307"/>
  <c r="I313"/>
  <c r="J313"/>
  <c r="J312"/>
  <c r="I312"/>
  <c r="I309"/>
  <c r="J309"/>
  <c r="I310"/>
  <c r="J306"/>
  <c r="J330"/>
  <c r="J310"/>
  <c r="J342"/>
  <c r="J320"/>
  <c r="J332"/>
  <c r="I323"/>
  <c r="J344"/>
  <c r="J334"/>
  <c r="J326"/>
  <c r="I326"/>
  <c r="J311"/>
  <c r="J328"/>
  <c r="I330"/>
  <c r="I334"/>
  <c r="J346"/>
  <c r="J340"/>
  <c r="I340"/>
  <c r="J338"/>
  <c r="I338"/>
  <c r="I346"/>
  <c r="I328"/>
  <c r="I341"/>
  <c r="J345"/>
  <c r="J253"/>
  <c r="J252"/>
  <c r="I251"/>
  <c r="J250"/>
  <c r="I306"/>
  <c r="I343"/>
  <c r="I331"/>
  <c r="I319"/>
  <c r="J249"/>
  <c r="J248"/>
  <c r="I247"/>
  <c r="J245"/>
  <c r="J244"/>
  <c r="J243"/>
  <c r="I242"/>
  <c r="J241"/>
  <c r="J240"/>
  <c r="J239"/>
  <c r="J329"/>
  <c r="I327"/>
  <c r="J333"/>
  <c r="J341"/>
  <c r="J325"/>
  <c r="I320"/>
  <c r="I332"/>
  <c r="I344"/>
  <c r="I342"/>
  <c r="I345"/>
  <c r="J343"/>
  <c r="I333"/>
  <c r="J331"/>
  <c r="I329"/>
  <c r="J327"/>
  <c r="I325"/>
  <c r="J323"/>
  <c r="J319"/>
  <c r="I311"/>
  <c r="I239"/>
  <c r="I243"/>
  <c r="I248"/>
  <c r="I252"/>
  <c r="I240"/>
  <c r="I244"/>
  <c r="I249"/>
  <c r="I253"/>
  <c r="J242"/>
  <c r="J247"/>
  <c r="J251"/>
  <c r="I241"/>
  <c r="I250"/>
  <c r="I257"/>
  <c r="J257"/>
  <c r="J256"/>
  <c r="I256"/>
  <c r="I255"/>
  <c r="J255"/>
  <c r="I254"/>
  <c r="J254"/>
  <c r="I245" l="1"/>
  <c r="J292" l="1"/>
  <c r="J304"/>
  <c r="I304"/>
  <c r="J302"/>
  <c r="I335"/>
  <c r="J337"/>
  <c r="I373"/>
  <c r="I372"/>
  <c r="I371"/>
  <c r="I246"/>
  <c r="J246"/>
  <c r="I322"/>
  <c r="J322"/>
  <c r="I98"/>
  <c r="I324"/>
  <c r="J324"/>
  <c r="J321"/>
  <c r="I321"/>
  <c r="I293"/>
  <c r="I297"/>
  <c r="I301"/>
  <c r="I298"/>
  <c r="I294"/>
  <c r="I65"/>
  <c r="I281"/>
  <c r="I282"/>
  <c r="J291"/>
  <c r="I284"/>
  <c r="I280"/>
  <c r="J286"/>
  <c r="J288"/>
  <c r="J290"/>
  <c r="J293"/>
  <c r="J295"/>
  <c r="J297"/>
  <c r="J299"/>
  <c r="J301"/>
  <c r="J300"/>
  <c r="J296"/>
  <c r="I287"/>
  <c r="I291"/>
  <c r="J280"/>
  <c r="J282"/>
  <c r="J284"/>
  <c r="J287"/>
  <c r="I283"/>
  <c r="I292"/>
  <c r="I296"/>
  <c r="I300"/>
  <c r="J285"/>
  <c r="J289"/>
  <c r="J294"/>
  <c r="J298"/>
  <c r="J281"/>
  <c r="J283"/>
  <c r="I285"/>
  <c r="I289"/>
  <c r="I286"/>
  <c r="I288"/>
  <c r="I290"/>
  <c r="I295"/>
  <c r="I299"/>
  <c r="I271"/>
  <c r="J273"/>
  <c r="I270"/>
  <c r="I278"/>
  <c r="J272"/>
  <c r="J147"/>
  <c r="J40"/>
  <c r="J279"/>
  <c r="I215"/>
  <c r="J213"/>
  <c r="J207"/>
  <c r="J317"/>
  <c r="I207"/>
  <c r="I183"/>
  <c r="I360"/>
  <c r="J171"/>
  <c r="I90"/>
  <c r="I83"/>
  <c r="I178"/>
  <c r="I67"/>
  <c r="I175"/>
  <c r="J173"/>
  <c r="J107"/>
  <c r="J63"/>
  <c r="J61"/>
  <c r="I266"/>
  <c r="I167"/>
  <c r="I100"/>
  <c r="I96"/>
  <c r="J270"/>
  <c r="J224"/>
  <c r="J223"/>
  <c r="J179"/>
  <c r="J305"/>
  <c r="I231"/>
  <c r="I225"/>
  <c r="J219"/>
  <c r="I179"/>
  <c r="J144"/>
  <c r="J116"/>
  <c r="J111"/>
  <c r="J96"/>
  <c r="I176"/>
  <c r="J358"/>
  <c r="J354"/>
  <c r="I232"/>
  <c r="J201"/>
  <c r="J200"/>
  <c r="J191"/>
  <c r="J29"/>
  <c r="J356"/>
  <c r="I318"/>
  <c r="J276"/>
  <c r="J266"/>
  <c r="I235"/>
  <c r="I212"/>
  <c r="I199"/>
  <c r="I191"/>
  <c r="J167"/>
  <c r="I163"/>
  <c r="J161"/>
  <c r="J153"/>
  <c r="J45"/>
  <c r="I200"/>
  <c r="I153"/>
  <c r="J115"/>
  <c r="J62"/>
  <c r="J369"/>
  <c r="I358"/>
  <c r="I317"/>
  <c r="J271"/>
  <c r="J264"/>
  <c r="J263"/>
  <c r="I223"/>
  <c r="I216"/>
  <c r="J208"/>
  <c r="J193"/>
  <c r="J192"/>
  <c r="I184"/>
  <c r="J169"/>
  <c r="J163"/>
  <c r="J158"/>
  <c r="J139"/>
  <c r="J123"/>
  <c r="J55"/>
  <c r="J362"/>
  <c r="J268"/>
  <c r="I238"/>
  <c r="I230"/>
  <c r="I214"/>
  <c r="J203"/>
  <c r="J199"/>
  <c r="J187"/>
  <c r="I180"/>
  <c r="J164"/>
  <c r="J159"/>
  <c r="J154"/>
  <c r="J140"/>
  <c r="J32"/>
  <c r="J31"/>
  <c r="J28"/>
  <c r="J25"/>
  <c r="J360"/>
  <c r="J357"/>
  <c r="J274"/>
  <c r="J238"/>
  <c r="I236"/>
  <c r="J233"/>
  <c r="J231"/>
  <c r="J217"/>
  <c r="J216"/>
  <c r="J215"/>
  <c r="J209"/>
  <c r="J195"/>
  <c r="J185"/>
  <c r="J184"/>
  <c r="J183"/>
  <c r="I177"/>
  <c r="J176"/>
  <c r="J175"/>
  <c r="J142"/>
  <c r="J138"/>
  <c r="J102"/>
  <c r="J101"/>
  <c r="J100"/>
  <c r="I31"/>
  <c r="J278"/>
  <c r="I267"/>
  <c r="I134"/>
  <c r="I33"/>
  <c r="J134"/>
  <c r="I133"/>
  <c r="J33"/>
  <c r="I156"/>
  <c r="I148"/>
  <c r="I143"/>
  <c r="I136"/>
  <c r="I135"/>
  <c r="I128"/>
  <c r="I127"/>
  <c r="J125"/>
  <c r="I124"/>
  <c r="I92"/>
  <c r="I113"/>
  <c r="I82"/>
  <c r="I81"/>
  <c r="I361"/>
  <c r="J355"/>
  <c r="I355"/>
  <c r="I353"/>
  <c r="J277"/>
  <c r="I277"/>
  <c r="I275"/>
  <c r="J269"/>
  <c r="I269"/>
  <c r="J230"/>
  <c r="J228"/>
  <c r="J222"/>
  <c r="I222"/>
  <c r="J212"/>
  <c r="J206"/>
  <c r="I206"/>
  <c r="J198"/>
  <c r="I198"/>
  <c r="J190"/>
  <c r="I190"/>
  <c r="J182"/>
  <c r="I182"/>
  <c r="J180"/>
  <c r="J174"/>
  <c r="I174"/>
  <c r="J141"/>
  <c r="I141"/>
  <c r="I108"/>
  <c r="I101"/>
  <c r="J30"/>
  <c r="I30"/>
  <c r="J27"/>
  <c r="I27"/>
  <c r="J23"/>
  <c r="I23"/>
  <c r="I274"/>
  <c r="I263"/>
  <c r="J236"/>
  <c r="J232"/>
  <c r="J225"/>
  <c r="J214"/>
  <c r="I208"/>
  <c r="J177"/>
  <c r="J97"/>
  <c r="I279"/>
  <c r="I224"/>
  <c r="I192"/>
  <c r="I147"/>
  <c r="J133"/>
  <c r="I369"/>
  <c r="I356"/>
  <c r="I209"/>
  <c r="I139"/>
  <c r="I109"/>
  <c r="I66"/>
  <c r="I32"/>
  <c r="J359"/>
  <c r="I359"/>
  <c r="I164"/>
  <c r="I157"/>
  <c r="I154"/>
  <c r="I140"/>
  <c r="J132"/>
  <c r="I61"/>
  <c r="I45"/>
  <c r="I28"/>
  <c r="I24"/>
  <c r="J370"/>
  <c r="I370"/>
  <c r="I362"/>
  <c r="I276"/>
  <c r="I171"/>
  <c r="I155"/>
  <c r="J155"/>
  <c r="J152"/>
  <c r="I144"/>
  <c r="I123"/>
  <c r="I116"/>
  <c r="I115"/>
  <c r="I25"/>
  <c r="I357"/>
  <c r="I354"/>
  <c r="I142"/>
  <c r="I138"/>
  <c r="I63"/>
  <c r="J59"/>
  <c r="J363"/>
  <c r="I363"/>
  <c r="J237"/>
  <c r="I237"/>
  <c r="J361"/>
  <c r="J353"/>
  <c r="J318"/>
  <c r="J275"/>
  <c r="I273"/>
  <c r="I272"/>
  <c r="J265"/>
  <c r="J234"/>
  <c r="I220"/>
  <c r="J220"/>
  <c r="I211"/>
  <c r="J211"/>
  <c r="I205"/>
  <c r="I189"/>
  <c r="I268"/>
  <c r="J226"/>
  <c r="I226"/>
  <c r="J221"/>
  <c r="I219"/>
  <c r="J218"/>
  <c r="I218"/>
  <c r="I213"/>
  <c r="I196"/>
  <c r="J196"/>
  <c r="J178"/>
  <c r="I173"/>
  <c r="I161"/>
  <c r="J137"/>
  <c r="I62"/>
  <c r="I58"/>
  <c r="I302"/>
  <c r="J267"/>
  <c r="I265"/>
  <c r="I264"/>
  <c r="J235"/>
  <c r="I234"/>
  <c r="I233"/>
  <c r="J229"/>
  <c r="I228"/>
  <c r="I227"/>
  <c r="J227"/>
  <c r="I221"/>
  <c r="I204"/>
  <c r="J204"/>
  <c r="J197"/>
  <c r="I195"/>
  <c r="J194"/>
  <c r="I194"/>
  <c r="I188"/>
  <c r="J188"/>
  <c r="J181"/>
  <c r="I229"/>
  <c r="J210"/>
  <c r="I210"/>
  <c r="J205"/>
  <c r="I203"/>
  <c r="J202"/>
  <c r="I202"/>
  <c r="I197"/>
  <c r="J189"/>
  <c r="I187"/>
  <c r="J186"/>
  <c r="I186"/>
  <c r="I181"/>
  <c r="I217"/>
  <c r="I201"/>
  <c r="I185"/>
  <c r="J162"/>
  <c r="I162"/>
  <c r="I131"/>
  <c r="J131"/>
  <c r="I112"/>
  <c r="J112"/>
  <c r="I168"/>
  <c r="J168"/>
  <c r="J114"/>
  <c r="I114"/>
  <c r="J110"/>
  <c r="I110"/>
  <c r="J108"/>
  <c r="I193"/>
  <c r="I169"/>
  <c r="J166"/>
  <c r="I166"/>
  <c r="I159"/>
  <c r="I132"/>
  <c r="J165"/>
  <c r="I160"/>
  <c r="J160"/>
  <c r="J157"/>
  <c r="I111"/>
  <c r="I165"/>
  <c r="I97"/>
  <c r="J95"/>
  <c r="I95"/>
  <c r="I158"/>
  <c r="I152"/>
  <c r="I137"/>
  <c r="J109"/>
  <c r="I107"/>
  <c r="I102"/>
  <c r="I57"/>
  <c r="J57"/>
  <c r="J66"/>
  <c r="J64"/>
  <c r="I64"/>
  <c r="I59"/>
  <c r="J58"/>
  <c r="J68"/>
  <c r="I68"/>
  <c r="J60"/>
  <c r="I60"/>
  <c r="J56"/>
  <c r="I56"/>
  <c r="I29"/>
  <c r="J26"/>
  <c r="I26"/>
  <c r="I55"/>
  <c r="I40"/>
  <c r="J24"/>
  <c r="J54" l="1"/>
  <c r="I54"/>
  <c r="J373"/>
  <c r="I337"/>
  <c r="J335"/>
  <c r="I339"/>
  <c r="J339"/>
  <c r="I336"/>
  <c r="J336"/>
  <c r="J372"/>
  <c r="J371"/>
  <c r="J99"/>
  <c r="I99"/>
  <c r="I375"/>
  <c r="I374"/>
  <c r="J98"/>
  <c r="J49"/>
  <c r="J50"/>
  <c r="J303"/>
  <c r="J262" s="1"/>
  <c r="I303"/>
  <c r="I305"/>
  <c r="I50"/>
  <c r="J85"/>
  <c r="J67"/>
  <c r="I78"/>
  <c r="J94"/>
  <c r="I121"/>
  <c r="J65"/>
  <c r="J90"/>
  <c r="I125"/>
  <c r="J69"/>
  <c r="J89"/>
  <c r="J83"/>
  <c r="J172"/>
  <c r="J136"/>
  <c r="J80"/>
  <c r="J88"/>
  <c r="J121"/>
  <c r="I91"/>
  <c r="I366"/>
  <c r="I85"/>
  <c r="I80"/>
  <c r="J129"/>
  <c r="J91"/>
  <c r="J366"/>
  <c r="J135"/>
  <c r="I69"/>
  <c r="I88"/>
  <c r="J128"/>
  <c r="J148"/>
  <c r="J122"/>
  <c r="J124"/>
  <c r="J92"/>
  <c r="J113"/>
  <c r="I94"/>
  <c r="J81"/>
  <c r="J127"/>
  <c r="J156"/>
  <c r="I172"/>
  <c r="I129"/>
  <c r="J143"/>
  <c r="I73"/>
  <c r="J352"/>
  <c r="J82"/>
  <c r="I89"/>
  <c r="I122"/>
  <c r="I352"/>
  <c r="I118"/>
  <c r="J118"/>
  <c r="J93"/>
  <c r="I93"/>
  <c r="J126"/>
  <c r="I126"/>
  <c r="I36"/>
  <c r="J36"/>
  <c r="I37"/>
  <c r="J37"/>
  <c r="I170"/>
  <c r="I151" s="1"/>
  <c r="J170"/>
  <c r="I146"/>
  <c r="J146"/>
  <c r="I72"/>
  <c r="J72"/>
  <c r="I42"/>
  <c r="J42"/>
  <c r="I84"/>
  <c r="J84"/>
  <c r="J22"/>
  <c r="I41"/>
  <c r="J41"/>
  <c r="I22"/>
  <c r="I117"/>
  <c r="J117"/>
  <c r="J151" l="1"/>
  <c r="J316"/>
  <c r="I316"/>
  <c r="J375"/>
  <c r="J374"/>
  <c r="I49"/>
  <c r="I262"/>
  <c r="J51"/>
  <c r="I51"/>
  <c r="J78"/>
  <c r="J53"/>
  <c r="J73"/>
  <c r="J71" s="1"/>
  <c r="I53"/>
  <c r="I87"/>
  <c r="J87"/>
  <c r="I149"/>
  <c r="J149"/>
  <c r="I79"/>
  <c r="J79"/>
  <c r="J130"/>
  <c r="I130"/>
  <c r="J46"/>
  <c r="I46"/>
  <c r="I145"/>
  <c r="J145"/>
  <c r="I71"/>
  <c r="I105"/>
  <c r="J105"/>
  <c r="I120" l="1"/>
  <c r="J120"/>
  <c r="I367"/>
  <c r="J367"/>
  <c r="I48"/>
  <c r="J48"/>
  <c r="I77"/>
  <c r="J77"/>
  <c r="J368"/>
  <c r="I368"/>
  <c r="I47"/>
  <c r="J47"/>
  <c r="I106"/>
  <c r="I104" s="1"/>
  <c r="J106"/>
  <c r="J104" s="1"/>
  <c r="J39"/>
  <c r="I39"/>
  <c r="I76"/>
  <c r="J76"/>
  <c r="I38"/>
  <c r="J38"/>
  <c r="J75" l="1"/>
  <c r="I75"/>
  <c r="J35"/>
  <c r="I44"/>
  <c r="I35"/>
  <c r="J44"/>
  <c r="J365"/>
  <c r="I365"/>
  <c r="J377" l="1"/>
  <c r="J379" s="1"/>
  <c r="J382" s="1"/>
  <c r="I377"/>
  <c r="I379" l="1"/>
  <c r="I382" l="1"/>
  <c r="I384" s="1"/>
</calcChain>
</file>

<file path=xl/sharedStrings.xml><?xml version="1.0" encoding="utf-8"?>
<sst xmlns="http://schemas.openxmlformats.org/spreadsheetml/2006/main" count="1543" uniqueCount="1175">
  <si>
    <t>Obra:  CONSTRUÇÃO DA UBS RUI SANGLARD</t>
  </si>
  <si>
    <t>Local: NOVA FRIBURGO - RJ.</t>
  </si>
  <si>
    <t>FAZEM PARTE DESTA PLANILHA:</t>
  </si>
  <si>
    <t>CRONOGRAMA FÍSICO - FINANCEIRO - Anexo nº. 01.</t>
  </si>
  <si>
    <t>RELATÓRIO DA MEMORIA DE CALCULO - Anexo nº.02.</t>
  </si>
  <si>
    <t>DEMONSTRATIVO   DA   COMPOSIÇÃO   DO   B.D.I - Anexo nº.03.</t>
  </si>
  <si>
    <t>PLANILHA ORÇAMENTÁRIA</t>
  </si>
  <si>
    <t>ITEM</t>
  </si>
  <si>
    <t>CÓDIGO DESONERADO</t>
  </si>
  <si>
    <t>CÓDIGO ONERADO</t>
  </si>
  <si>
    <t>DESCRIÇÃO</t>
  </si>
  <si>
    <t>UN</t>
  </si>
  <si>
    <t>QUANT</t>
  </si>
  <si>
    <t>PREÇO DESONERADO</t>
  </si>
  <si>
    <t>PREÇO ONERADO</t>
  </si>
  <si>
    <t>TOTAL DESONERADO</t>
  </si>
  <si>
    <t>TOTAL ONERADO</t>
  </si>
  <si>
    <t>TOTAL DO ITEM</t>
  </si>
  <si>
    <t>1.1</t>
  </si>
  <si>
    <t>1.2</t>
  </si>
  <si>
    <t>1.3</t>
  </si>
  <si>
    <t>1.4</t>
  </si>
  <si>
    <t>1.5</t>
  </si>
  <si>
    <t>1.6</t>
  </si>
  <si>
    <t>1.7</t>
  </si>
  <si>
    <t>1.8</t>
  </si>
  <si>
    <t>1.9</t>
  </si>
  <si>
    <t>1.10</t>
  </si>
  <si>
    <t>1.11</t>
  </si>
  <si>
    <t>2.1</t>
  </si>
  <si>
    <t>2.2</t>
  </si>
  <si>
    <t>2.3</t>
  </si>
  <si>
    <t>2.4</t>
  </si>
  <si>
    <t>2.5</t>
  </si>
  <si>
    <t>2.6</t>
  </si>
  <si>
    <t>2.7</t>
  </si>
  <si>
    <t>3.1</t>
  </si>
  <si>
    <t>3.2</t>
  </si>
  <si>
    <t>3.3</t>
  </si>
  <si>
    <t>3.4</t>
  </si>
  <si>
    <t>3.5</t>
  </si>
  <si>
    <t>3.6</t>
  </si>
  <si>
    <t>4.1</t>
  </si>
  <si>
    <t>4.2</t>
  </si>
  <si>
    <t>4.3</t>
  </si>
  <si>
    <t>4.4</t>
  </si>
  <si>
    <t>4.5</t>
  </si>
  <si>
    <t>4.6</t>
  </si>
  <si>
    <t>4.7</t>
  </si>
  <si>
    <t>4.8</t>
  </si>
  <si>
    <t>4.9</t>
  </si>
  <si>
    <t>4.10</t>
  </si>
  <si>
    <t>4.11</t>
  </si>
  <si>
    <t>4.12</t>
  </si>
  <si>
    <t>4.13</t>
  </si>
  <si>
    <t>4.14</t>
  </si>
  <si>
    <t>4.15</t>
  </si>
  <si>
    <t>4.16</t>
  </si>
  <si>
    <t>5.1</t>
  </si>
  <si>
    <t>5.2</t>
  </si>
  <si>
    <t>6.1</t>
  </si>
  <si>
    <t>6.2</t>
  </si>
  <si>
    <t>6.3</t>
  </si>
  <si>
    <t>6.4</t>
  </si>
  <si>
    <t>6.5</t>
  </si>
  <si>
    <t>6.6</t>
  </si>
  <si>
    <t>6.7</t>
  </si>
  <si>
    <t>6.8</t>
  </si>
  <si>
    <t>6.9</t>
  </si>
  <si>
    <t>6.10</t>
  </si>
  <si>
    <t>7.1</t>
  </si>
  <si>
    <t>7.2</t>
  </si>
  <si>
    <t>7.3</t>
  </si>
  <si>
    <t>7.4</t>
  </si>
  <si>
    <t>7.5</t>
  </si>
  <si>
    <t>7.6</t>
  </si>
  <si>
    <t>7.7</t>
  </si>
  <si>
    <t>7.8</t>
  </si>
  <si>
    <t>7.9</t>
  </si>
  <si>
    <t>7.10</t>
  </si>
  <si>
    <t>7.11</t>
  </si>
  <si>
    <t>7.12</t>
  </si>
  <si>
    <t>7.13</t>
  </si>
  <si>
    <t>7.14</t>
  </si>
  <si>
    <t>7.15</t>
  </si>
  <si>
    <t>8.1</t>
  </si>
  <si>
    <t>8.2</t>
  </si>
  <si>
    <t>8.3</t>
  </si>
  <si>
    <t>8.4</t>
  </si>
  <si>
    <t>8.5</t>
  </si>
  <si>
    <t>8.6</t>
  </si>
  <si>
    <t>8.7</t>
  </si>
  <si>
    <t>8.8</t>
  </si>
  <si>
    <t>8.9</t>
  </si>
  <si>
    <t>8.10</t>
  </si>
  <si>
    <t>8.11</t>
  </si>
  <si>
    <t>8.12</t>
  </si>
  <si>
    <t>8.13</t>
  </si>
  <si>
    <t>8.14</t>
  </si>
  <si>
    <t>9.1</t>
  </si>
  <si>
    <t>9.2</t>
  </si>
  <si>
    <t>9.3</t>
  </si>
  <si>
    <t>9.4</t>
  </si>
  <si>
    <t>9.5</t>
  </si>
  <si>
    <t>9.6</t>
  </si>
  <si>
    <t>9.7</t>
  </si>
  <si>
    <t>9.8</t>
  </si>
  <si>
    <t>9.9</t>
  </si>
  <si>
    <t>9.10</t>
  </si>
  <si>
    <t>9.11</t>
  </si>
  <si>
    <t>9.12</t>
  </si>
  <si>
    <t>9.13</t>
  </si>
  <si>
    <t>9.14</t>
  </si>
  <si>
    <t>9.15</t>
  </si>
  <si>
    <t>9.16</t>
  </si>
  <si>
    <t>9.17</t>
  </si>
  <si>
    <t>9.18</t>
  </si>
  <si>
    <t>9.19</t>
  </si>
  <si>
    <t>9.20</t>
  </si>
  <si>
    <t>9.21</t>
  </si>
  <si>
    <t>9.22</t>
  </si>
  <si>
    <t>9.23</t>
  </si>
  <si>
    <t>9.24</t>
  </si>
  <si>
    <t>9.25</t>
  </si>
  <si>
    <t>9.26</t>
  </si>
  <si>
    <t>9.27</t>
  </si>
  <si>
    <t>9.28</t>
  </si>
  <si>
    <t>9.29</t>
  </si>
  <si>
    <t>10.1</t>
  </si>
  <si>
    <t>10.2</t>
  </si>
  <si>
    <t>10.3</t>
  </si>
  <si>
    <t>10.4</t>
  </si>
  <si>
    <t>10.5</t>
  </si>
  <si>
    <t>10.6</t>
  </si>
  <si>
    <t>10.7</t>
  </si>
  <si>
    <t>10.8</t>
  </si>
  <si>
    <t>10.9</t>
  </si>
  <si>
    <t>10.10</t>
  </si>
  <si>
    <t>10.11</t>
  </si>
  <si>
    <t>10.12</t>
  </si>
  <si>
    <t>10.13</t>
  </si>
  <si>
    <t>10.14</t>
  </si>
  <si>
    <t>10.15</t>
  </si>
  <si>
    <t>10.16</t>
  </si>
  <si>
    <t>10.17</t>
  </si>
  <si>
    <t>10.18</t>
  </si>
  <si>
    <t>10.19</t>
  </si>
  <si>
    <t>10.20</t>
  </si>
  <si>
    <t>10.21</t>
  </si>
  <si>
    <t>10.22</t>
  </si>
  <si>
    <t>10.23</t>
  </si>
  <si>
    <t>10.24</t>
  </si>
  <si>
    <t>10.25</t>
  </si>
  <si>
    <t>10.26</t>
  </si>
  <si>
    <t>10.27</t>
  </si>
  <si>
    <t>10.28</t>
  </si>
  <si>
    <t>10.29</t>
  </si>
  <si>
    <t>10.30</t>
  </si>
  <si>
    <t>10.31</t>
  </si>
  <si>
    <t>10.32</t>
  </si>
  <si>
    <t>10.33</t>
  </si>
  <si>
    <t>10.34</t>
  </si>
  <si>
    <t>10.35</t>
  </si>
  <si>
    <t>10.36</t>
  </si>
  <si>
    <t>10.37</t>
  </si>
  <si>
    <t>10.38</t>
  </si>
  <si>
    <t>10.39</t>
  </si>
  <si>
    <t>10.40</t>
  </si>
  <si>
    <t>10.41</t>
  </si>
  <si>
    <t>10.42</t>
  </si>
  <si>
    <t>10.43</t>
  </si>
  <si>
    <t>10.44</t>
  </si>
  <si>
    <t>10.45</t>
  </si>
  <si>
    <t>10.46</t>
  </si>
  <si>
    <t>10.47</t>
  </si>
  <si>
    <t>10.48</t>
  </si>
  <si>
    <t>10.49</t>
  </si>
  <si>
    <t>10.50</t>
  </si>
  <si>
    <t>10.51</t>
  </si>
  <si>
    <t>10.52</t>
  </si>
  <si>
    <t>10.53</t>
  </si>
  <si>
    <t>10.54</t>
  </si>
  <si>
    <t>10.55</t>
  </si>
  <si>
    <t>10.56</t>
  </si>
  <si>
    <t>10.57</t>
  </si>
  <si>
    <t>10.58</t>
  </si>
  <si>
    <t>10.59</t>
  </si>
  <si>
    <t>10.60</t>
  </si>
  <si>
    <t>10.61</t>
  </si>
  <si>
    <t>10.62</t>
  </si>
  <si>
    <t>10.63</t>
  </si>
  <si>
    <t>10.64</t>
  </si>
  <si>
    <t>10.65</t>
  </si>
  <si>
    <t>10.66</t>
  </si>
  <si>
    <t>10.67</t>
  </si>
  <si>
    <t>10.68</t>
  </si>
  <si>
    <t>10.69</t>
  </si>
  <si>
    <t>10.70</t>
  </si>
  <si>
    <t>10.71</t>
  </si>
  <si>
    <t>10.72</t>
  </si>
  <si>
    <t>10.73</t>
  </si>
  <si>
    <t>10.74</t>
  </si>
  <si>
    <t>10.75</t>
  </si>
  <si>
    <t>10.76</t>
  </si>
  <si>
    <t>10.77</t>
  </si>
  <si>
    <t>10.78</t>
  </si>
  <si>
    <t>10.79</t>
  </si>
  <si>
    <t>10.80</t>
  </si>
  <si>
    <t>10.81</t>
  </si>
  <si>
    <t>10.82</t>
  </si>
  <si>
    <t>10.83</t>
  </si>
  <si>
    <t>10.84</t>
  </si>
  <si>
    <t>10.85</t>
  </si>
  <si>
    <t>10.86</t>
  </si>
  <si>
    <t>10.87</t>
  </si>
  <si>
    <t>10.88</t>
  </si>
  <si>
    <t>10.89</t>
  </si>
  <si>
    <t>11.1</t>
  </si>
  <si>
    <t>11.2</t>
  </si>
  <si>
    <t>11.3</t>
  </si>
  <si>
    <t>11.4</t>
  </si>
  <si>
    <t>11.5</t>
  </si>
  <si>
    <t>11.6</t>
  </si>
  <si>
    <t>11.7</t>
  </si>
  <si>
    <t>11.8</t>
  </si>
  <si>
    <t>11.9</t>
  </si>
  <si>
    <t>11.10</t>
  </si>
  <si>
    <t>11.11</t>
  </si>
  <si>
    <t>11.12</t>
  </si>
  <si>
    <t>11.13</t>
  </si>
  <si>
    <t>11.14</t>
  </si>
  <si>
    <t>11.15</t>
  </si>
  <si>
    <t>11.16</t>
  </si>
  <si>
    <t>11.17</t>
  </si>
  <si>
    <t>11.18</t>
  </si>
  <si>
    <t>11.19</t>
  </si>
  <si>
    <t>11.20</t>
  </si>
  <si>
    <t>11.21</t>
  </si>
  <si>
    <t>11.22</t>
  </si>
  <si>
    <t>11.23</t>
  </si>
  <si>
    <t>11.24</t>
  </si>
  <si>
    <t>11.25</t>
  </si>
  <si>
    <t>11.26</t>
  </si>
  <si>
    <t>11.27</t>
  </si>
  <si>
    <t>11.28</t>
  </si>
  <si>
    <t>12.1</t>
  </si>
  <si>
    <t>12.2</t>
  </si>
  <si>
    <t>12.3</t>
  </si>
  <si>
    <t>12.4</t>
  </si>
  <si>
    <t>12.5</t>
  </si>
  <si>
    <t>12.6</t>
  </si>
  <si>
    <t>12.7</t>
  </si>
  <si>
    <t>12.8</t>
  </si>
  <si>
    <t>12.9</t>
  </si>
  <si>
    <t>12.10</t>
  </si>
  <si>
    <t>12.11</t>
  </si>
  <si>
    <t>12.12</t>
  </si>
  <si>
    <t>12.13</t>
  </si>
  <si>
    <t>12.14</t>
  </si>
  <si>
    <t>13.1</t>
  </si>
  <si>
    <t>13.2</t>
  </si>
  <si>
    <t>13.3</t>
  </si>
  <si>
    <t>13.4</t>
  </si>
  <si>
    <t>13.5</t>
  </si>
  <si>
    <t>13.6</t>
  </si>
  <si>
    <t>13.7</t>
  </si>
  <si>
    <t>13.8</t>
  </si>
  <si>
    <t>13.9</t>
  </si>
  <si>
    <t>13.10</t>
  </si>
  <si>
    <t>13.11</t>
  </si>
  <si>
    <t>14.1</t>
  </si>
  <si>
    <t>14.2</t>
  </si>
  <si>
    <t>14.3</t>
  </si>
  <si>
    <t>14.4</t>
  </si>
  <si>
    <t>14.5</t>
  </si>
  <si>
    <t>14.6</t>
  </si>
  <si>
    <t>14.7</t>
  </si>
  <si>
    <t>14.8</t>
  </si>
  <si>
    <t>14.9</t>
  </si>
  <si>
    <t>14.10</t>
  </si>
  <si>
    <t xml:space="preserve">TOTAL DO ORÇAMENTO </t>
  </si>
  <si>
    <t>BDI</t>
  </si>
  <si>
    <t>TOTAL GERAL (com BDI)</t>
  </si>
  <si>
    <t>SERÁ CONSIDERADO O MENOR PREÇO</t>
  </si>
  <si>
    <t>VALOR COM DESONERAÇÃO</t>
  </si>
  <si>
    <t>T</t>
  </si>
  <si>
    <t>1.0 - SERVIÇOS DE ESCRITÓRIO /  LABORATÓRIO / CAMPO</t>
  </si>
  <si>
    <t>02.020.0001-0</t>
  </si>
  <si>
    <t>02.002.0005-0</t>
  </si>
  <si>
    <t>02.006.0010-0</t>
  </si>
  <si>
    <t>02.006.0020-0</t>
  </si>
  <si>
    <t>04.013.0015-0</t>
  </si>
  <si>
    <t>04.005.0300-0</t>
  </si>
  <si>
    <t>02.015.0001-0</t>
  </si>
  <si>
    <t>02.016.0001-0</t>
  </si>
  <si>
    <t>01.018.0002-0</t>
  </si>
  <si>
    <t>Comp 01</t>
  </si>
  <si>
    <t>2.0 - DEMOLIÇÃO</t>
  </si>
  <si>
    <t>05.001.0018-0</t>
  </si>
  <si>
    <t>21.004.0095-0</t>
  </si>
  <si>
    <t>04.007.0050-0</t>
  </si>
  <si>
    <t>04.005.0003-0</t>
  </si>
  <si>
    <t>3.0 - MOVIMENTAÇÃO DE TERRA</t>
  </si>
  <si>
    <t>01.005.0001-0</t>
  </si>
  <si>
    <t>03.001.0001-1</t>
  </si>
  <si>
    <t>03.013.0001-1</t>
  </si>
  <si>
    <t>03.010.0030-0</t>
  </si>
  <si>
    <t>03.010.0016-0</t>
  </si>
  <si>
    <t>4.0 - FUNDAÇÃO / ESTRUTURA</t>
  </si>
  <si>
    <t>Comp 02</t>
  </si>
  <si>
    <t>10.012.0001-0</t>
  </si>
  <si>
    <t>11.009.0070-1</t>
  </si>
  <si>
    <t>11.009.0072-1</t>
  </si>
  <si>
    <t>11.009.0074-1</t>
  </si>
  <si>
    <t>11.009.0060-1</t>
  </si>
  <si>
    <t>11.003.0001-1</t>
  </si>
  <si>
    <t>11.003.0005-1</t>
  </si>
  <si>
    <t>01.001.0150-0</t>
  </si>
  <si>
    <t>11.013.0070-1</t>
  </si>
  <si>
    <t xml:space="preserve">5.0 - ALVENARIA </t>
  </si>
  <si>
    <t>12.005.0010-0</t>
  </si>
  <si>
    <t>12.005.0080-0</t>
  </si>
  <si>
    <t>6.0 - REVESTIMENTO</t>
  </si>
  <si>
    <t>13.001.0026-0</t>
  </si>
  <si>
    <t>13.008.0010-0</t>
  </si>
  <si>
    <t>13.030.0291-0</t>
  </si>
  <si>
    <t>13.030.0255-0</t>
  </si>
  <si>
    <t>13.365.0150-0</t>
  </si>
  <si>
    <t>13.036.0050-0</t>
  </si>
  <si>
    <t>13.365.0087-0</t>
  </si>
  <si>
    <t>13.365.0085-0</t>
  </si>
  <si>
    <t>Comp 07</t>
  </si>
  <si>
    <t>13.196.0085-0</t>
  </si>
  <si>
    <t>7.0 - PAVIMENTO</t>
  </si>
  <si>
    <t>13.301.0117-0</t>
  </si>
  <si>
    <t>13.301.0119-0</t>
  </si>
  <si>
    <t>13.370.0060-0</t>
  </si>
  <si>
    <t>13.330.0053-0</t>
  </si>
  <si>
    <t>13.331.0015-0</t>
  </si>
  <si>
    <t>13.330.0100-0</t>
  </si>
  <si>
    <t>13.365.0175-0</t>
  </si>
  <si>
    <t>08.020.0010-0</t>
  </si>
  <si>
    <t>08.020.0030-0</t>
  </si>
  <si>
    <t>13.301.0090-0</t>
  </si>
  <si>
    <t>08.027.0040-0</t>
  </si>
  <si>
    <t>13.333.0015-0</t>
  </si>
  <si>
    <t>13.333.0010-0</t>
  </si>
  <si>
    <t>8.0 - COBERTURA</t>
  </si>
  <si>
    <t>16.005.0070-0</t>
  </si>
  <si>
    <t>16.007.0023-0</t>
  </si>
  <si>
    <t>16.005.0027-0</t>
  </si>
  <si>
    <t>16.024.0005-0</t>
  </si>
  <si>
    <t>16.020.0003-0</t>
  </si>
  <si>
    <t>16.030.0030-0</t>
  </si>
  <si>
    <t>16.034.0006-0</t>
  </si>
  <si>
    <t>16.027.0001-0</t>
  </si>
  <si>
    <t>05.006.0001-1</t>
  </si>
  <si>
    <t>05.005.0012-1</t>
  </si>
  <si>
    <t>04.021.0010-0</t>
  </si>
  <si>
    <t>04.020.0122-0</t>
  </si>
  <si>
    <t>05.008.0001-0</t>
  </si>
  <si>
    <t>9.0 - ESQUADRIAS</t>
  </si>
  <si>
    <t>14.003.0131-0</t>
  </si>
  <si>
    <t>14.003.0029-0</t>
  </si>
  <si>
    <t>14.003.0161-0</t>
  </si>
  <si>
    <t>14.003.0154-0</t>
  </si>
  <si>
    <t>14.003.0231-0</t>
  </si>
  <si>
    <t>14.007.0266-0</t>
  </si>
  <si>
    <t>14.007.0290-0</t>
  </si>
  <si>
    <t>14.003.0221-0</t>
  </si>
  <si>
    <t>14.004.0073-0</t>
  </si>
  <si>
    <t>14.004.0121-0</t>
  </si>
  <si>
    <t>Comp 05</t>
  </si>
  <si>
    <t>Comp 06</t>
  </si>
  <si>
    <t>14.006.0407-0</t>
  </si>
  <si>
    <t>14.006.0409-0</t>
  </si>
  <si>
    <t>14.007.0090-0</t>
  </si>
  <si>
    <t>14.007.0045-0</t>
  </si>
  <si>
    <t>14.009.0010-0</t>
  </si>
  <si>
    <t>14.006.0150-0</t>
  </si>
  <si>
    <t>14.007.0050-0</t>
  </si>
  <si>
    <t>14.003.0265-0</t>
  </si>
  <si>
    <t>14.004.0100-0</t>
  </si>
  <si>
    <t>14.002.0166-0</t>
  </si>
  <si>
    <t>Comp 04</t>
  </si>
  <si>
    <t>Comp 03</t>
  </si>
  <si>
    <t>14.002.0132-0</t>
  </si>
  <si>
    <t>14.004.0200-0</t>
  </si>
  <si>
    <t xml:space="preserve">10.0 - INSTALAÇÕES HIDROSANITÁRIAS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</si>
  <si>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18.006.0014-0</t>
  </si>
  <si>
    <t>18.006.0028-0</t>
  </si>
  <si>
    <t>18.016.0030-0</t>
  </si>
  <si>
    <t>18.016.0045-0</t>
  </si>
  <si>
    <t>18.016.0040-0</t>
  </si>
  <si>
    <t>18.013.0130-0</t>
  </si>
  <si>
    <t>18.013.0136-0</t>
  </si>
  <si>
    <t>18.009.0066-0</t>
  </si>
  <si>
    <t>18.009.0058-0</t>
  </si>
  <si>
    <t>18.009.0105-0</t>
  </si>
  <si>
    <t>18.007.0051-0</t>
  </si>
  <si>
    <t>18.005.0018-0</t>
  </si>
  <si>
    <t>18.006.0056-0</t>
  </si>
  <si>
    <t>18.005.0013-0</t>
  </si>
  <si>
    <t>18.005.0012-0</t>
  </si>
  <si>
    <t>18.007.0080-0</t>
  </si>
  <si>
    <t>18.016.0106-0</t>
  </si>
  <si>
    <t>18.016.0100-0</t>
  </si>
  <si>
    <t>18.016.0105-0</t>
  </si>
  <si>
    <t>18.016.0140-0</t>
  </si>
  <si>
    <t>15.029.0019-0</t>
  </si>
  <si>
    <t>15.029.0011-0</t>
  </si>
  <si>
    <t>15.029.0012-0</t>
  </si>
  <si>
    <t>18.013.0156-0</t>
  </si>
  <si>
    <t>15.038.0140-0</t>
  </si>
  <si>
    <t>15.038.0141-0</t>
  </si>
  <si>
    <t>15.038.0142-0</t>
  </si>
  <si>
    <t>15.038.0001-0</t>
  </si>
  <si>
    <t>15.038.0215-0</t>
  </si>
  <si>
    <t>15.038.0216-0</t>
  </si>
  <si>
    <t>15.038.0200-0</t>
  </si>
  <si>
    <t>15.038.0201-0</t>
  </si>
  <si>
    <t>15.038.0202-0</t>
  </si>
  <si>
    <t>15.038.0335-0</t>
  </si>
  <si>
    <t>15.038.0336-0</t>
  </si>
  <si>
    <t>15.038.0337-0</t>
  </si>
  <si>
    <t>15.038.0350-0</t>
  </si>
  <si>
    <t>15.038.0351-0</t>
  </si>
  <si>
    <t>15.038.0430-0</t>
  </si>
  <si>
    <t>15.038.0456-0</t>
  </si>
  <si>
    <t>15.038.0355-0</t>
  </si>
  <si>
    <t>15.038.0437-0</t>
  </si>
  <si>
    <t>06.271.0050-0</t>
  </si>
  <si>
    <t>06.271.0060-0</t>
  </si>
  <si>
    <t>06.271.0061-0</t>
  </si>
  <si>
    <t>06.271.0062-0</t>
  </si>
  <si>
    <t>18.013.0144-0</t>
  </si>
  <si>
    <t>15.038.0415-0</t>
  </si>
  <si>
    <t>15.038.0401-0</t>
  </si>
  <si>
    <t>15.038.0471-0</t>
  </si>
  <si>
    <t>15.038.0386-0</t>
  </si>
  <si>
    <t>18.013.0119-0</t>
  </si>
  <si>
    <t>18.013.0106-0</t>
  </si>
  <si>
    <t>18.013.0109-0</t>
  </si>
  <si>
    <t>15.036.0049-0</t>
  </si>
  <si>
    <t>15.036.0050-0</t>
  </si>
  <si>
    <t>15.036.0052-0</t>
  </si>
  <si>
    <t>15.036.0053-0</t>
  </si>
  <si>
    <t>15.002.0063-0</t>
  </si>
  <si>
    <t>15.001.0035-0</t>
  </si>
  <si>
    <t>06.016.0007-0</t>
  </si>
  <si>
    <t>15.038.0283-0</t>
  </si>
  <si>
    <t>15.002.0623-0</t>
  </si>
  <si>
    <t>15.002.0662-0</t>
  </si>
  <si>
    <t xml:space="preserve">11.0 - INSTALAÇÕES ELÉTRICAS </t>
  </si>
  <si>
    <t>15.036.0070-0</t>
  </si>
  <si>
    <t>15.036.0071-0</t>
  </si>
  <si>
    <t>15.036.0079-0</t>
  </si>
  <si>
    <t>15.036.0080-0</t>
  </si>
  <si>
    <t>06.069.0105-0</t>
  </si>
  <si>
    <t>06.069.0110-0</t>
  </si>
  <si>
    <t>06.069.0120-0</t>
  </si>
  <si>
    <t>15.018.0120-0</t>
  </si>
  <si>
    <t>15.018.0125-0</t>
  </si>
  <si>
    <t>21.037.0050-0</t>
  </si>
  <si>
    <t>21.037.0120-0</t>
  </si>
  <si>
    <t>15.008.0200-0</t>
  </si>
  <si>
    <t>15.008.0205-0</t>
  </si>
  <si>
    <t>15.008.0210-0</t>
  </si>
  <si>
    <t>15.008.0215-0</t>
  </si>
  <si>
    <t>15.008.0225-0</t>
  </si>
  <si>
    <t>15.008.0232-0</t>
  </si>
  <si>
    <t>15.007.0570-0</t>
  </si>
  <si>
    <t>15.007.0605-0</t>
  </si>
  <si>
    <t>11.29</t>
  </si>
  <si>
    <t>15.007.0529-0</t>
  </si>
  <si>
    <t>11.30</t>
  </si>
  <si>
    <t>15.007.0642-0</t>
  </si>
  <si>
    <t>15.007.0517-0</t>
  </si>
  <si>
    <t>18.027.0476-0</t>
  </si>
  <si>
    <t>18.027.0474-0</t>
  </si>
  <si>
    <t>15.019.0050-0</t>
  </si>
  <si>
    <t>15.019.0052-0</t>
  </si>
  <si>
    <t>15.019.0010-0</t>
  </si>
  <si>
    <t>15.019.0025-0</t>
  </si>
  <si>
    <t>15.019.0070-0</t>
  </si>
  <si>
    <t>18.027.0445-0</t>
  </si>
  <si>
    <t>11.31</t>
  </si>
  <si>
    <t>15.011.0026-0</t>
  </si>
  <si>
    <t>12.0 -INSTALAÇÕES ESPECIAIS</t>
  </si>
  <si>
    <t>18.032.0030-0</t>
  </si>
  <si>
    <t>18.032.0015-0</t>
  </si>
  <si>
    <t>18.032.0012-0</t>
  </si>
  <si>
    <t>18.032.0040-0</t>
  </si>
  <si>
    <t>05.054.0120-0</t>
  </si>
  <si>
    <t>05.054.0100-0</t>
  </si>
  <si>
    <t>05.054.0130-0</t>
  </si>
  <si>
    <t>05.054.0105-0</t>
  </si>
  <si>
    <t>18.016.0010-0</t>
  </si>
  <si>
    <t>18.016.0004-0</t>
  </si>
  <si>
    <t>18.016.0008-0</t>
  </si>
  <si>
    <t>18.027.0040-0</t>
  </si>
  <si>
    <t>15.001.0056-0</t>
  </si>
  <si>
    <t>15.003.0069-0</t>
  </si>
  <si>
    <t>12.15</t>
  </si>
  <si>
    <t>15.007.0209-0</t>
  </si>
  <si>
    <t>12.16</t>
  </si>
  <si>
    <t>15.018.0133-0</t>
  </si>
  <si>
    <t>12.17</t>
  </si>
  <si>
    <t>15.009.0140-0</t>
  </si>
  <si>
    <t>12.18</t>
  </si>
  <si>
    <t>15.009.0143-0</t>
  </si>
  <si>
    <t>12.19</t>
  </si>
  <si>
    <t>M</t>
  </si>
  <si>
    <t>12.20</t>
  </si>
  <si>
    <t>12.21</t>
  </si>
  <si>
    <t>12.23</t>
  </si>
  <si>
    <t>12.24</t>
  </si>
  <si>
    <t>12.25</t>
  </si>
  <si>
    <t>12.26</t>
  </si>
  <si>
    <t>12.27</t>
  </si>
  <si>
    <t>13.0 - SERVIÇOS COMPLEMENTARES</t>
  </si>
  <si>
    <t>05.054.0001-0</t>
  </si>
  <si>
    <t>05.057.0010-0</t>
  </si>
  <si>
    <t>05.054.0015-0</t>
  </si>
  <si>
    <t>05.055.0022-0</t>
  </si>
  <si>
    <t>09.026.0025-0</t>
  </si>
  <si>
    <t>05.050.0008-0</t>
  </si>
  <si>
    <t>09.001.0020-0</t>
  </si>
  <si>
    <t>09.002.0030-0</t>
  </si>
  <si>
    <t>09.003.0188-0</t>
  </si>
  <si>
    <t>09.002.0023-0</t>
  </si>
  <si>
    <t>14.002.0250-0</t>
  </si>
  <si>
    <t>14.0 - PINTURA</t>
  </si>
  <si>
    <t>17.017.0169-0</t>
  </si>
  <si>
    <t>17.017.0320-0</t>
  </si>
  <si>
    <t>17.018.0265-0</t>
  </si>
  <si>
    <t>17.018.0185-0</t>
  </si>
  <si>
    <t>17.040.0050-0</t>
  </si>
  <si>
    <t>CONTROLE TECNOLOGICO DE OBRAS EM CONCRETO ARMADO CONSIDERANDO APENAS O CONTROLE DO CONCRETO E CONSTANDO DE COLETA,MOLDAGEM E CAPEAMENTO DE CORPOS DE PROVA,TRANSPORTE ATE 50KM,ENSAIOS DE RESISTENCIA A COMPRESSAO AOS 3, 7 E 28 DIAS E "SLUMP TEST",MEDIDO POR M3 DE CONCRETO COLOCADO NAS FORMAS</t>
  </si>
  <si>
    <t>M3</t>
  </si>
  <si>
    <t>01.001.0150-A</t>
  </si>
  <si>
    <t>M2</t>
  </si>
  <si>
    <t>01.005.0001-A</t>
  </si>
  <si>
    <t>LOCACAO DE OBRA COM APARELHO TOPOGRAFICO SOBRE CERCA DE MARCACAO,INCLUSIVE CONSTRUCAO DESTA E SUA PRE-LOCACAO E O FORNECIMENTO DO MATERIAL E TENDO POR MEDICAO O PERIMETRO A CONSTRUIR</t>
  </si>
  <si>
    <t>01.018.0002-A</t>
  </si>
  <si>
    <t>TAPUME DE VEDACAO OU PROTECAO,EXECUTADO COM TELHAS TRAPEZOIDAIS DE ACO GALVANIZADO,ESPESSURA DE 0,5MM,ESTAS COM 4 VEZESDE UTILIZACAO,INCLUSIVE ENGRADAMENTO DE MADEIRA,UTILIZADO 2VEZES E PINTURA ESMALTE SINTETICO NA FACE EXTERNA</t>
  </si>
  <si>
    <t>02.002.0005-A</t>
  </si>
  <si>
    <t>UNXMES</t>
  </si>
  <si>
    <t>02.006.0010-A</t>
  </si>
  <si>
    <t>02.006.0020-A</t>
  </si>
  <si>
    <t>02.015.0001-A</t>
  </si>
  <si>
    <t>INSTALACAO E LIGACAO PROVISORIA DE ALIMENTACAO DE ENERGIA ELETRICA,EM BAIXA TENSAO,PARA CANTEIRO DE OBRAS,M3-CHAVE 100A,CARGA 3KW,20CV,EXCLUSIVE O FORNECIMENTO DO MEDIDOR</t>
  </si>
  <si>
    <t>02.016.0001-A</t>
  </si>
  <si>
    <t>PLACA DE IDENTIFICACAO DE OBRA PUBLICA,INCLUSIVE PINTURA E SUPORTES DE MADEIRA.FORNECIMENTO E COLOCACAO</t>
  </si>
  <si>
    <t>02.020.0001-A</t>
  </si>
  <si>
    <t>M2XMES</t>
  </si>
  <si>
    <t>03.001.0001-B</t>
  </si>
  <si>
    <t>03.001.0002-1</t>
  </si>
  <si>
    <t>03.001.0002-B</t>
  </si>
  <si>
    <t>03.010.0016-A</t>
  </si>
  <si>
    <t>03.010.0030-A</t>
  </si>
  <si>
    <t>REATERRO DE VALA/CAVA COMPACTADA A MACO,EM CAMADAS DE 30CM DE ESPESSURA MAXIMA,COM MATERIAL DE BOA QUALIDADE,EXCLUSIVEESTE</t>
  </si>
  <si>
    <t>03.013.0001-B</t>
  </si>
  <si>
    <t>T X KM</t>
  </si>
  <si>
    <t>04.005.0003-A</t>
  </si>
  <si>
    <t>TRANSPORTE DE CONTAINER,SEGUNDO DESCRICAO DA FAMILIA 02.006,EXCLUSIVE CARGA E DESCARGA(VIDE ITEM 04.013.0015)</t>
  </si>
  <si>
    <t>UNXKM</t>
  </si>
  <si>
    <t>04.005.0300-A</t>
  </si>
  <si>
    <t>CARGA E DESCARGA MECANICA DE POSTES DE CONCRETO OU ACO,EM CAMINHAO DE CARROCERIA FIXA A OLEO DIESEL,COM CAPACIDADE UTILDE 7,5T,INCLUSIVE O TEMPO DE CARGA,DESCARGA E MANOBRA DO CAMINHAO E DO EQUIPAMENTO AUXILIAR</t>
  </si>
  <si>
    <t>04.007.0050-A</t>
  </si>
  <si>
    <t>CARGA E DESCARGA DE CONTAINER,SEGUNDO DESCRICAO DA FAMILIA 02.006</t>
  </si>
  <si>
    <t>04.013.0015-A</t>
  </si>
  <si>
    <t>M2XKM</t>
  </si>
  <si>
    <t>04.020.0122-A</t>
  </si>
  <si>
    <t>CARGA E DESCARGA MANUAL DE ANDAIME TUBULAR,INCLUSIVE TEMPO DE ESPERA DO CAMINHAO,CONSIDERANDO-SE A AREA DE PROJECAO VERTICAL</t>
  </si>
  <si>
    <t>04.021.0010-A</t>
  </si>
  <si>
    <t>DEMOLICAO MANUAL DE PISO CIMENTADO E DA RESPECTIVA BASE DE CONCRETO,OU PASSEIO DE CONCRETO,INCLUSIVE EMPILHAMENTO LATERAL DENTRO DO CANTEIRO DE SERVICO</t>
  </si>
  <si>
    <t>05.001.0018-A</t>
  </si>
  <si>
    <t>KG</t>
  </si>
  <si>
    <t>05.001.0171-0</t>
  </si>
  <si>
    <t>05.001.0171-A</t>
  </si>
  <si>
    <t>un</t>
  </si>
  <si>
    <t>05.005.0012-B</t>
  </si>
  <si>
    <t>05.006.0001-B</t>
  </si>
  <si>
    <t>MONTAGEM E DESMONTAGEM DE ANDAIME COM ELEMENTOS TUBULARES,CONSIDERANDO-SE A AREA VERTICAL RECOBERTA</t>
  </si>
  <si>
    <t>05.008.0001-A</t>
  </si>
  <si>
    <t>PLACA DE INAUGURACAO EM BRONZE COM AS DIMENSOES DE (0,35X0,50)M.FORNECIMENTO E COLOCACAO</t>
  </si>
  <si>
    <t>05.050.0008-A</t>
  </si>
  <si>
    <t>PLACA DE ACRILICO PARA IDENTIFICACAO DE PORTAS,MEDINDO (25X8)CM.FORNECIMENTO E COLOCACAO</t>
  </si>
  <si>
    <t>05.054.0001-A</t>
  </si>
  <si>
    <t>05.054.0015-A</t>
  </si>
  <si>
    <t>05.054.0100-A</t>
  </si>
  <si>
    <t>PLACA FOTOLUMINESCENTE DE SINALIZACAO DE SEGURANCA CONTRA INCENDIO,PARA EQUIPAMENTOS DE COMBATE A INCENDIO E ALARME,EM PVC ANTICHAMA,DIMENSOES APROXIMADAS DE (15X15)CM,CONFORME ABNT NBR 16820.FORNECIMENTO E COLOCACAO</t>
  </si>
  <si>
    <t>05.054.0105-A</t>
  </si>
  <si>
    <t>05.054.0120-A</t>
  </si>
  <si>
    <t>05.054.0130-A</t>
  </si>
  <si>
    <t>LETRA CAIXA DE ACO INOX POLIDO OU ESCOVADO,COM 30CM DE ALTURA,ESPESSURA DE 3CM,COM PINOS PARA FIXACAO.FORNECIMENTO E COLOCACAO</t>
  </si>
  <si>
    <t>05.055.0022-A</t>
  </si>
  <si>
    <t>PLACA DE IDENTIFICACAO EM ACO INOXIDAVEL,ESCRITA EM BRAILLE,MEDINDO 8X25CM.FORNECIMENTO E COLOCACAO</t>
  </si>
  <si>
    <t>05.057.0010-A</t>
  </si>
  <si>
    <t>06.003.0010-0</t>
  </si>
  <si>
    <t>06.003.0010-A</t>
  </si>
  <si>
    <t>06.003.0053-0</t>
  </si>
  <si>
    <t>TUBO DE CONCRETO SIMPLES,CLASSE PS-1,CONFORME ABNT NBR 8890,PARA COLETOR DE AGUAS PLUVIAIS,COM DIAMETRO DE 300MM,ATERROE SOCA ATE A ALTURA DE GERATRIZ SUPERIOR DO TUBO,CONSIDERANDO O MATERIAL DA PROPRIA ESCAVACAO,INCLUSIVE FORNECIMENTO DOMATERIAL P/REJUNTAMENTO COM ARGAMASSA DE CIMENTO E AREIA,NOTRACO 1:4 E ACERTO DE FUNDO DE VALA.FORNECIMENTO E ASSENT.</t>
  </si>
  <si>
    <t>06.003.0053-A</t>
  </si>
  <si>
    <t>06.012.0383-0</t>
  </si>
  <si>
    <t>06.012.0383-A</t>
  </si>
  <si>
    <t>06.012.0385-0</t>
  </si>
  <si>
    <t>06.012.0385-A</t>
  </si>
  <si>
    <t>06.012.0391-0</t>
  </si>
  <si>
    <t>06.012.0391-A</t>
  </si>
  <si>
    <t>06.012.0400-0</t>
  </si>
  <si>
    <t>06.012.0400-A</t>
  </si>
  <si>
    <t>06.014.0101-0</t>
  </si>
  <si>
    <t>CAIXA DE RALO EM ALVENARIA DE TIJOLO MACICO (7X10X20CM),EM PAREDES DE UMA VEZ(0,20M),DE (0,30X0,90X0,90)M,PARA AGUAS PLUVIAIS,UTILIZANDO ARGAMASSA DE CIMENTO E AREIA,NO TRACO 1:4 EM VOLUME,SENDO AS PAREDES REVESTIDAS INTERNAMENTE COM A MESMA ARGAMASSA,COM BASE DE CONCRETO SIMPLES FCK=10MPA E GRELHADE FERRO FUNDIDO CLASSE C-250 CONFORME ABNT NBR 10160</t>
  </si>
  <si>
    <t>06.014.0101-A</t>
  </si>
  <si>
    <t>TAMPAO COMPLETO DE FERRO FUNDIDO DUCTIL (NODULAR) ARTICULADO,CIRCULAR,DN 600MM,COM TAMPA PARA ACESSO DE MANUTENCAO E SOBRETAMPA PARA MANOBRA,CLASSE D400,CONFORME ABNT NBR 10160,ASSENTADO COM ARGAMASSA DE CIMENTO E AREIA,NO TRACO 1:4 EM VOLUME.FORNECIMENTO E ASSENTAMENTO</t>
  </si>
  <si>
    <t>06.016.0007-A</t>
  </si>
  <si>
    <t>06.016.0010-0</t>
  </si>
  <si>
    <t>GRELHA COM CAIXILHO (RALO PARA SARJETA) DE FERRO FUNDIDO NODULAR,ARTICULADA,DIMENSOES APROXIMADAS DE (30X90)CM,CLASSE C-250,CONFORME ABNT NBR 10160,ASSENTADA COM ARGAMASSA DE CIMENTO E AREIA,NO TRACO 1:4 EM VOLUME.FORNECIMENTO E ASSENTAMENTO</t>
  </si>
  <si>
    <t>06.016.0010-A</t>
  </si>
  <si>
    <t>06.069.0105-A</t>
  </si>
  <si>
    <t>06.069.0110-A</t>
  </si>
  <si>
    <t>06.069.0120-A</t>
  </si>
  <si>
    <t>06.085.0058-0</t>
  </si>
  <si>
    <t>06.085.0058-A</t>
  </si>
  <si>
    <t>06.271.0050-A</t>
  </si>
  <si>
    <t>TUBO DE PVC RIGIDO SOLDAVEL,PARA AGUA FRIA, COM DIAMETRO DE20MM.FORNECIMENTO</t>
  </si>
  <si>
    <t>06.271.0060-A</t>
  </si>
  <si>
    <t>TUBO DE PVC RIGIDO SOLDAVEL,PARA AGUA FRIA, COM DIAMETRO DE25MM.FORNECIMENTO</t>
  </si>
  <si>
    <t>06.271.0061-A</t>
  </si>
  <si>
    <t>TUBO DE PVC RIGIDO SOLDAVEL,PARA AGUA FRIA, COM DIAMETRO DE32MM.FORNECIMENTO</t>
  </si>
  <si>
    <t>06.271.0062-A</t>
  </si>
  <si>
    <t>PAVIMENTACAO INTERTRAVADA DE LAJOTAS DE CONCRETO,PRE-FABRICADAS,COR NATURAL,COM ESPESSURA DE 8CM,RESISTENCIA A COMPRESSAO DE 35MPA,CONFORME ABNT NBR 15953,EXCLUSIVE O PREPARO DO SUBLEITO E BASE</t>
  </si>
  <si>
    <t>08.020.0010-A</t>
  </si>
  <si>
    <t>ASSENTAMENTO DE ARTEFATO DE CONCRETO,SOBRE COLCHAO DE PO-DE-PEDRA,AREIA OU MATERIAL EQUIVALENTE,COM FORNECIMENTO DE TODOS OS MATERIAIS,EXCLUSIVE O ARTEFATO DE CONCRETO,INCLUSIVE REJUNTAMENTO</t>
  </si>
  <si>
    <t>08.020.0030-A</t>
  </si>
  <si>
    <t>MEIO-FIO RETO DE CONCRETO SIMPLES FCK=15MPA,MOLDADO NO LOCAL,TIPO DER-RJ,MEDINDO 0,15M NA BASE E COM ALTURA DE 0,30M,REJUNTAMENTO COM ARGAMASSA DE CIMENTO E AREIA,NO TRACO 1:3,5,COM FORNECIMENTO DE TODOS OS MATERIAIS,ESCAVACAO E REATERRO</t>
  </si>
  <si>
    <t>08.027.0040-A</t>
  </si>
  <si>
    <t>PLANTIO DE GRAMA EM PLACAS TIPO ESMERALDA,INCLUSIVE FORNECIMENTO DA GRAMA E TRANSPORTE,EXCLUSIVE PREPARO DO TERRENO E OMATERIAL PARA ESTE</t>
  </si>
  <si>
    <t>09.001.0020-A</t>
  </si>
  <si>
    <t>PLANTIO DE PLANTAS DE COBERTURA VEGETAL,CONSIDERANDO 25 MUDAS/M2,EXCLUSIVE FORNECIMENTO DA PLANTA</t>
  </si>
  <si>
    <t>09.002.0023-A</t>
  </si>
  <si>
    <t>PLANTIO DE GRAMA,INCLUINDO PREPARO DO TERRENO COM 10CM DE SAIBRO E 5CM DE TERRA ESTRUMADA,EXCLUSIVE FORNECIMENTO DA GRAMA</t>
  </si>
  <si>
    <t>09.002.0030-A</t>
  </si>
  <si>
    <t>09.003.0188-A</t>
  </si>
  <si>
    <t>PAPELEIRA PLASTICA P/VIAS E PRACAS PUBLICAS EM POLIETILENO(DIN),CAPACIDADE PARA 50L,MEDINDO(75,50X34,50X43,50)CM.FORNECIMENTO E COLOCACAO</t>
  </si>
  <si>
    <t>09.026.0025-A</t>
  </si>
  <si>
    <t>ARRASAMENTO DE ESTACA DE CONCRETO PARA CARGA DE TRABALHO DECOMPRESSAO AXIAL ATE 600KN</t>
  </si>
  <si>
    <t>10.012.0001-A</t>
  </si>
  <si>
    <t>CONCRETO DOSADO RACIONALMENTE PARA UMA RESISTENCIA CARACTERISTICA A COMPRESSAO DE 10MPA,INCLUSIVE MATERIAIS,TRANSPORTE,PREPARO COM BETONEIRA,LANCAMENTO E ADENSAMENTO</t>
  </si>
  <si>
    <t>11.003.0001-B</t>
  </si>
  <si>
    <t>CONCRETO DOSADO RACIONALMENTE PARA UMA RESISTENCIA CARACTERISTICA A COMPRESSAO DE 25MPA,INCLUSIVE MATERIAIS,TRANSPORTE,PREPARO COM BETONEIRA,LANCAMENTO E ADENSAMENTO</t>
  </si>
  <si>
    <t>11.003.0005-B</t>
  </si>
  <si>
    <t>11.009.0060-B</t>
  </si>
  <si>
    <t>11.009.0070-B</t>
  </si>
  <si>
    <t>11.009.0072-B</t>
  </si>
  <si>
    <t>11.009.0074-B</t>
  </si>
  <si>
    <t>11.013.0070-B</t>
  </si>
  <si>
    <t>12.005.0010-A</t>
  </si>
  <si>
    <t>12.005.0080-A</t>
  </si>
  <si>
    <t>13.001.0026-A</t>
  </si>
  <si>
    <t>REBOCO EXTERNO OU INTERNO COM ARGAMASSA DE CIMENTO,CAL HIDRATADA EM PO E AREIA FINA,NO TRACO 1:3:5,COM ESPESSURA DE 3MM,APLICADO SOBRE EMBOCO EXISTENTE,EXCLUSIVE EMBOCO</t>
  </si>
  <si>
    <t>13.008.0010-A</t>
  </si>
  <si>
    <t>13.030.0255-A</t>
  </si>
  <si>
    <t>13.030.0291-A</t>
  </si>
  <si>
    <t>REVESTIMENTO VERTICAL EM DIVISORIAS OU BANCADAS(ILHARGA)EM GRANITO CINZA CORUMBA,2CM DE ESPESSURA,ASSENTE COMO EM 13.0360010</t>
  </si>
  <si>
    <t>13.036.0050-A</t>
  </si>
  <si>
    <t>FORRO ESTRUTURADO MONOLITICO C/PLACA GESSO ACARTONADO,TIPO RU(RESISTENTE A UMIDADE),APLICADO SIST.DRYWALL,LARG.1200MM,ESP.12,5MM,C/TRAT.DE JUNTAS P/UNIFORMIZACAO DA SUPERFICIE,SENDO APARAFUSADA EM ESTRUT.ACO GALV.SUSPENSA POR MEIO DE PENDURAIS FIXADOS EM ESTRUTURA SUPERIOR,COM O PERIMETRO EXECUTADOCOM CANTONEIRAS DE ACO GALVANIZADO.FORNECIMENTO E COLOCACAO</t>
  </si>
  <si>
    <t>13.196.0085-A</t>
  </si>
  <si>
    <t>PISO CIMENTADO,COM 1,5CM DE ESPESSURA,COM ARGAMASSA DE CIMENTO E AREIA,NO TRACO 1:3,ALISADO A COLHER,COM NOVO ALISAMENTO, SOBRE PO DE CIMENTO ESPARGIDO E MOLHADO,SOBRE BASE EXISTENTE</t>
  </si>
  <si>
    <t>13.301.0090-A</t>
  </si>
  <si>
    <t>CONTRAPISO,BASE OU CAMADA REGULARIZADORA EXECUTADA COM ARGAMASSA DE CIMENTO E AREIA,NO TRACO 1:4,NA ESPESSURA DE 1CM</t>
  </si>
  <si>
    <t>13.301.0117-A</t>
  </si>
  <si>
    <t>CONTRAPISO,BASE OU CAMADA REGULARIZADORA,EXECUTADA COM ARGAMASSA DE CIMENTO A AREIA,NO TRACO 1:4,NA ESPESSURA DE 2CM</t>
  </si>
  <si>
    <t>13.301.0119-A</t>
  </si>
  <si>
    <t>13.330.0053-A</t>
  </si>
  <si>
    <t>RODAPE COM LADRILHO CERAMICO,COM 7,5 A 10CM DE ALTURA,ASSENTE CONFORME ITEM 13.025.0016</t>
  </si>
  <si>
    <t>13.330.0100-A</t>
  </si>
  <si>
    <t>13.331.0015-A</t>
  </si>
  <si>
    <t>13.333.0010-A</t>
  </si>
  <si>
    <t>13.333.0015-A</t>
  </si>
  <si>
    <t>CAPA DE DEGRAU EM GRANITO CINZA CORUMBA,COM LARGURA DE 30CM,ESPESSURA DE 2CM,COM POLIMENTO ASSENTE EM SUPERFICIE EM OSSO,COM NATA DE CIMENTO,SOBRE ARGAMASSA DE CIMENTO,AREIA E SAIBRO NO TRACO 1:2:2 E REJUNTAMENTO PRONTO</t>
  </si>
  <si>
    <t>13.365.0085-A</t>
  </si>
  <si>
    <t>ESPELHO OU CHAPIM EM GRANITO CINZA CORUMBA,ESPESSURA DE 2CM,LARGURA DE 20CM,POLIDO E ASSENTE COMO EM 13.365.0083</t>
  </si>
  <si>
    <t>13.365.0087-A</t>
  </si>
  <si>
    <t>13.365.0150-A</t>
  </si>
  <si>
    <t>SOLEIRA EM GRANITO CINZA CORUMBA,2CM DE ESPESSURA,COM 2 POLIMENTOS,LARGURA DE 15CM, ASSENTE EM SUPERFICIE EM OSSO,COM NATA DE CIMENTO SOBRE ARGAMASSA DE CIMENTO,SAIBRO E AREIA,NO TRACO 1:2:2 E REJUNTAMENTO COM CIMENTO BRANCO E CORANTE</t>
  </si>
  <si>
    <t>13.365.0175-A</t>
  </si>
  <si>
    <t>PAVIMENTACAO TIPO PLAQUEAMENTO "IN SITU",PARA PROTECAO DE IMPERMEABILIZACAO,COM PLACAS DE 60X60X2,5CM,FUNDIDAS E REVESTIDAS COM ARGAMASSA DE CIMENTO E AREIA,NO TRACO 1:3,JUNTAS DE2,5CM TOMADAS COM HIDROASFALTO,CIMENTO E AREIA,TRACO 1:1:3,EXCLUSIVE JUNTAS (VIDE ITEM 13.383.0002)</t>
  </si>
  <si>
    <t>13.370.0060-A</t>
  </si>
  <si>
    <t>GRADE DE FERRO COM MONTANTES DE BARRAS CHATAS DE  2"X3/8" ACADA 2,00M E BARRAS CHATAS DE 1.1/2"X3/8" A CADA 10CM, INTERCALADAS POR PEQUENAS BARRAS CHATAS DE 1.1/2"X3/8" A CADA 5CM,EXCLUSIVE BALDRAME DE CONCRETO.FORNECIMENTO E COLOCACAO</t>
  </si>
  <si>
    <t>14.002.0132-A</t>
  </si>
  <si>
    <t>GRADE DE ACO COM BARRAS REDONDAS DE 3/4" NA VERTICAL,ESPACADAS DE 10CM,FIXADAS EM BARRAS CHATAS DE 2"X3/8".FORNECIMENTOE COLOCACAO</t>
  </si>
  <si>
    <t>14.002.0166-A</t>
  </si>
  <si>
    <t>14.002.0225-0</t>
  </si>
  <si>
    <t>CORRIMAO DE TUBO DE ACO INOXIDAVEL,DIAMETRO 4",COM GUARDA-CORPO EM VIDRO,EXCLUSIVE ESTE, FIXADO EM MONTANTES DE TUBO DEACO INOXIDAVEL ESCOVADO, DIAMETRO 2.1/2",ALTURA 1,00M, ENVOLVENDO TUBO METALON DE 1.1/4".FORNECIMENTO E COLOCACAO</t>
  </si>
  <si>
    <t>14.002.0225-A</t>
  </si>
  <si>
    <t>14.002.0250-A</t>
  </si>
  <si>
    <t>JANELA DE ALUMINIO ANODIZADO EM BRONZE OU PRETO DE CORRER,COM DUAS FOLHAS FIXAS E DUAS FOLHAS DE CORRER,EM PERFIS SERIE28.FORNECIMENTO E COLOCACAO</t>
  </si>
  <si>
    <t>14.003.0029-A</t>
  </si>
  <si>
    <t>14.003.0131-A</t>
  </si>
  <si>
    <t>14.003.0154-A</t>
  </si>
  <si>
    <t>14.003.0161-A</t>
  </si>
  <si>
    <t>14.003.0221-A</t>
  </si>
  <si>
    <t>14.003.0231-A</t>
  </si>
  <si>
    <t>PROTECAO PARA PORTAS,EM CHAPA DE ALUMINIO FIXADA POR REBITES.FORNECIMENTO E COLOCACAO</t>
  </si>
  <si>
    <t>14.003.0265-A</t>
  </si>
  <si>
    <t>VIDRO LAMINADO,COM ESPESSURA DE 10MM.FORNECIMENTO E COLOCACAO</t>
  </si>
  <si>
    <t>14.004.0073-A</t>
  </si>
  <si>
    <t>ESPELHO DE CRISTAL,4MM DE ESPESSURA,COM MOLDURA DE MADEIRA.FORNECIMENTO E COLOCACAO</t>
  </si>
  <si>
    <t>14.004.0100-A</t>
  </si>
  <si>
    <t>14.004.0121-A</t>
  </si>
  <si>
    <t>PELICULA DE SEGURANCA ANTI-IMPACTO E CONTROLE SOLAR.FORNECIMENTO E COLOCACAO</t>
  </si>
  <si>
    <t>14.004.0200-A</t>
  </si>
  <si>
    <t>PORTA DE MADEIRA DE LEI EM COMPENSADO DE 120X210X3,5CM,EM 2FOLHAS,ADUELA DE 13X3CM E ALIZARES 5X2CM,EXCLUSIVE FERRAGENS.FORNECIMENTO E COLOCACAO</t>
  </si>
  <si>
    <t>14.006.0150-A</t>
  </si>
  <si>
    <t>ADUELA EM MADEIRA DE LEI,DE 14X3CM,COM 3,5CM DE REBAIXO.FORNECIMENTO E COLOCACAO</t>
  </si>
  <si>
    <t>14.006.0407-A</t>
  </si>
  <si>
    <t>ALIZAR EM MADEIRA DE LEI,DE 5X2CM.FORNECIMENTO E COLOCACAO</t>
  </si>
  <si>
    <t>14.006.0409-A</t>
  </si>
  <si>
    <t>FERRAGENS PARA PORTAS MADEIRA,DE 1 FOLHA DE ABRIR,INTERNAS,SOCIAIS OU DE SERVICO,CONSTANDO DE FORNECIMENTO S/COLOCACAO;-FECHADURA SIMPLES, RETANGULAR,DE FERRO,ACABAMENTO CROMADO;-MACANETA TIPO ALAVANCA,EM ZAMAK OU LATAO,ACABAMENTO POLIDOE CROMADO;-ESPELHO RET.OU SEMIELIPTICO FERRO OU LATAO;-3 DOBRADICAS DE FERRO GALV.DE 3"X2.1/2",C/PINOS E BOLAS DE LATAO</t>
  </si>
  <si>
    <t>14.007.0045-A</t>
  </si>
  <si>
    <t>FERRAGENS P/PORTAS MAD.INTERNAS,2 FOLHAS DE ABRIR,CONSTANDOFORN.S/COLOC.DE:-FECHADURA TIP.GORGE,TRINCO REVERSIVEL,LATAO,ACABAMENTO CROMADO;-ENTRADA E ROSETA,CIRCULARES, LATAO LAMINADO, ACABAMENTO CROMADO;-MACANETA TIPO ALAVANCA, EM LATAO,ACABAMENTO CROMADO, 6 DOBRADICAS FERRO GALV.3"X2.1/2", PINOFERRO E BOLAS LATAO,2 FECHOS EMBUTIR,40CM,LATAO POLIDO</t>
  </si>
  <si>
    <t>14.007.0050-A</t>
  </si>
  <si>
    <t>14.007.0090-A</t>
  </si>
  <si>
    <t>14.007.0266-A</t>
  </si>
  <si>
    <t>14.007.0290-A</t>
  </si>
  <si>
    <t>COLOCACAO DE FECHADURA DE EMBUTIR,COM ALTURA APROXIMADA DE 20CM,EM MADEIRA,EXCLUSIVE O FORNECIMENTO</t>
  </si>
  <si>
    <t>14.009.0010-A</t>
  </si>
  <si>
    <t>15.001.0035-A</t>
  </si>
  <si>
    <t>15.001.0056-A</t>
  </si>
  <si>
    <t>CAIXA DE GORDURA DUPLA,CILINDRICA,PRE-FABRICADA EM ANEIS DECONCRETO,COM DIAMETRO DE 60CM E PROFUNDIDADE TOTAL DE 90CM,INCLUSIVE TAMPA EM CONCRETO.FORNECIMENTO E COLOCACAO</t>
  </si>
  <si>
    <t>15.002.0063-A</t>
  </si>
  <si>
    <t>15.002.0205-0</t>
  </si>
  <si>
    <t>15.002.0205-A</t>
  </si>
  <si>
    <t>FOSSA SEPTICA,DE CAMARA UNICA,TIPO CILINDRICA,DE CONCRETO PRE-MOLDADO,MEDINDO 1200X2000MM.FORNECIMENTO E COLOCACAO</t>
  </si>
  <si>
    <t>15.002.0623-A</t>
  </si>
  <si>
    <t>FILTRO ANAEROBIO,DE ANEIS DE CONCRETO PRE-MOLDADO,MEDINDO 1200X2000MM.FORNECIMENTO E COLOCACAO</t>
  </si>
  <si>
    <t>15.002.0662-A</t>
  </si>
  <si>
    <t>15.003.0069-A</t>
  </si>
  <si>
    <t>15.005.0202-0</t>
  </si>
  <si>
    <t>15.005.0202-A</t>
  </si>
  <si>
    <t>HASTE PARA ATERRAMENTO,DE COBRE DE 5/8"(16MM),COM 2,40M DE COMPRIMENTO.FORNECIMENTO E COLOCACAO</t>
  </si>
  <si>
    <t>15.007.0209-A</t>
  </si>
  <si>
    <t>QUADRO DE DISTRIBUICAO DE ENERGIA,150A,PARA DISJUNTORES TERMO-MAGNETICOS UNIPOLARES,DE EMBUTIR,COM PORTA E BARRAMENTOS DE FASE,NEUTRO E TERRA,TRIFASICO,PARA INSTALACAO DE ATE 50 DISJUNTORES COM DISPOSITIVO PARA CHAVE GERAL.FORNECIMENTO E COLOCACAO</t>
  </si>
  <si>
    <t>15.007.0517-A</t>
  </si>
  <si>
    <t>DISJUNTOR/INTERRUPTOR DIFERENCIAL RESIDUAL(DDR),CLASSE AC,4POLOS,INSTANTANEO,CORRENTE NOMINAL(IN)125AX415V,SENSIBILIDADE 30MA/300MA.FORNECIMENTO E COLOCACAO</t>
  </si>
  <si>
    <t>15.007.0529-A</t>
  </si>
  <si>
    <t>DISJUNTOR TERMOMAGNETICO,MONOPOLAR,DE 10 A 32A,3KA,MODELO DIN,TIPO C.FORNECIMENTO E COLOCACAO</t>
  </si>
  <si>
    <t>15.007.0570-A</t>
  </si>
  <si>
    <t>DISJUNTOR TERMOMAGNETICO,TRIPOLAR,DE 80 A 100A,3KA,MODELO DIN,TIPO C.FORNECIMENTO E COLOCACAO</t>
  </si>
  <si>
    <t>15.007.0605-A</t>
  </si>
  <si>
    <t>DISPOSITIVO DE PROTECAO CONTRA SURTO (DPS),CLASSE II,1 POLO,TENSAO 175V,CORRENTES APROXIMADAS DE DESCARGA NOMINAL E MAXIMA DE 20KA E 45KA.FORNECIMENTO E COLOCACAO</t>
  </si>
  <si>
    <t>15.007.0642-A</t>
  </si>
  <si>
    <t>CABO DE COBRE FLEXIVEL COM ISOLAMENTO TERMOPLASTICO,COMPREENDENDO:PREPARO,CORTE E ENFIACAO EM ELETRODUTOS,NA BITOLA DE 1,5MM2, 0,6/1KV.FORNECIMENTO E COLOCACAO</t>
  </si>
  <si>
    <t>15.008.0200-A</t>
  </si>
  <si>
    <t>CABO DE COBRE FLEXIVEL COM ISOLAMENTO TERMOPLASTICO,COMPREENDENDO:PREPARO,CORTE E ENFIACAO EM ELETRODUTOS,NA BITOLA DE 2,5MM2, 0,6/1KV.FORNECIMENTO E COLOCACAO</t>
  </si>
  <si>
    <t>15.008.0205-A</t>
  </si>
  <si>
    <t>CABO DE COBRE FLEXIVEL COM ISOLAMENTO TERMOPLASTICO,COMPREENDENDO:PREPARO,CORTE E ENFIACAO EM ELETRODUTOS,NA BITOLA DE 4MM2, 0,6/1KV.FORNECIMENTO E COLOCACAO</t>
  </si>
  <si>
    <t>15.008.0210-A</t>
  </si>
  <si>
    <t>CABO DE COBRE FLEXIVEL COM ISOLAMENTO TERMOPLASTICO,COMPREENDENDO:PREPARO,CORTE E ENFIACAO EM ELETRODUTOS,NA BITOLA DE 6MM2, 0,6/1KV.FORNECIMENTO E COLOCACAO</t>
  </si>
  <si>
    <t>15.008.0215-A</t>
  </si>
  <si>
    <t>CABO DE COBRE FLEXIVEL COM ISOLAMENTO TERMOPLASTICO,COMPREENDENDO:PREPARO,CORTE E ENFIACAO EM ELETRODUTOS,NA BITOLA DE 16MM2, 0,6/1KV.FORNECIMENTO E COLOCACAO</t>
  </si>
  <si>
    <t>15.008.0225-A</t>
  </si>
  <si>
    <t>CABO DE COBRE FLEXIVEL COM ISOLAMENTO TERMOPLASTICO,COMPREENDENDO:PREPARO,CORTE E ENFIACAO EM ELETRODUTOS,NA BITOLA DE 35MM2, 0,6/1KV.FORNECIMENTO E COLOCACAO</t>
  </si>
  <si>
    <t>15.008.0232-A</t>
  </si>
  <si>
    <t>CABO SOLIDO DE COBRE ELETROLITICO NU,TEMPERA MOLE,CLASSE 2,SECAO CIRCULAR DE 35MM2.FORNECIMENTO E COLOCACAO</t>
  </si>
  <si>
    <t>15.009.0140-A</t>
  </si>
  <si>
    <t>CABO SOLIDO DE COBRE ELETROLITICO NU,TEMPERA MOLE,CLASSE 2,SECAO CIRCULAR DE 50MM2.FORNECIMENTO E COLOCACAO</t>
  </si>
  <si>
    <t>15.009.0143-A</t>
  </si>
  <si>
    <t>15.011.0026-A</t>
  </si>
  <si>
    <t>15.017.0235-0</t>
  </si>
  <si>
    <t>CONECTOR FABRICADO EM BRONZE PARA ATERRAMENTO,PARA FIXACAO DE UM OU DOIS CONDUTORES A SUPERFICIE PLANA,PARA CABOS COM BITOLAS DE 35 A 185MM2.FORNECIMENTO E COLOCACAO</t>
  </si>
  <si>
    <t>15.017.0235-A</t>
  </si>
  <si>
    <t>CAIXA DE EMBUTIR,EM PVC,2"X4",INCLUSIVE BUCHAS E ARRUELAS.FORNECIMENTO E COLOCACAO</t>
  </si>
  <si>
    <t>15.018.0120-A</t>
  </si>
  <si>
    <t>CAIXA DE EMBUTIR,EM PVC,3" X 3",INCLUSIVE BUCHAS E ARRUELAS.FORNECIMENTO E COLOCACAO</t>
  </si>
  <si>
    <t>15.018.0125-A</t>
  </si>
  <si>
    <t>CAIXA POLIMERICA DE INSPECAO DE ATERRAMENTO COM DIAMETRO SUPERIOR DE APROXIMADAMENTE 23CM E ALTURA APROXIMADA DE 25CM,COM TAMPA.FORNECIMENTO E COLOCACAO</t>
  </si>
  <si>
    <t>15.018.0133-A</t>
  </si>
  <si>
    <t>15.018.0160-0</t>
  </si>
  <si>
    <t>15.018.0160-A</t>
  </si>
  <si>
    <t>15.018.0310-0</t>
  </si>
  <si>
    <t>CAIXA DE PASSAGEM DE EMBUTIR,EM ACO,COM TAMPA PARAFUSADA,DE20X20CM.FORNECIMENTO E COLOCACAO</t>
  </si>
  <si>
    <t>15.018.0310-A</t>
  </si>
  <si>
    <t>15.019.0010-A</t>
  </si>
  <si>
    <t>15.019.0025-A</t>
  </si>
  <si>
    <t>TOMADA ELETRICA 2P+T,10A/250V,PADRAO BRASILEIRO,DE EMBUTIR,COM PLACA 4"X2".FORNECIMENTO E COLOCACAO.</t>
  </si>
  <si>
    <t>15.019.0050-A</t>
  </si>
  <si>
    <t>TOMADA ELETRICA 2P+T,20A/250V,PADRAO BRASILEIRO,DE EMBUTIR,COM PLACA 4"X2".FORNECIMENTO E COLOCACAO</t>
  </si>
  <si>
    <t>15.019.0052-A</t>
  </si>
  <si>
    <t>ESPELHO PLASTICO 4"X2".FORNECIMENTO E COLOCACAO</t>
  </si>
  <si>
    <t>15.019.0070-A</t>
  </si>
  <si>
    <t>15.020.0215-0</t>
  </si>
  <si>
    <t>15.020.0215-A</t>
  </si>
  <si>
    <t>REGISTRO DE GAVETA,EM BRONZE,COM DIAMETRO DE 3/4".FORNECIMENTO E COLOCACAO</t>
  </si>
  <si>
    <t>15.029.0011-A</t>
  </si>
  <si>
    <t>15.029.0012-A</t>
  </si>
  <si>
    <t>REGISTRO DE ESFERA,EM BRONZE,COM DIAMETRO DE 1/2".FORNECIMENTO E COLOCACAO</t>
  </si>
  <si>
    <t>15.029.0019-A</t>
  </si>
  <si>
    <t>15.036.0049-A</t>
  </si>
  <si>
    <t>15.036.0050-A</t>
  </si>
  <si>
    <t>TUBO DE PVC RIGIDO DE 100MM,SOLDAVEL,INCLUSIVE CONEXOES E EMENDAS,EXCLUSIVE ABERTURA E FECHAMENTO DE RASGO.FORNECIMENTOE ASSENTAMENTO</t>
  </si>
  <si>
    <t>15.036.0052-A</t>
  </si>
  <si>
    <t>TUBO DE PVC RIGIDO DE 150MM,SOLDAVEL,INCLUSIVE CONEXOES E EMENDAS,EXCLUSIVE ABERTURA E FECHAMENTO DE RASGO.FORNECIMENTOE ASSENTAMENTO</t>
  </si>
  <si>
    <t>15.036.0053-A</t>
  </si>
  <si>
    <t>ELETRODUTO DE PVC RIGIDO ROSQUEAVEL DE 3/4",INCLUSIVE CONEXOES E EMENDAS,EXCLUSIVE ABERTURA E FECHAMENTO DE RASGO.FORNECIMENTO E ASSENTAMENTO</t>
  </si>
  <si>
    <t>15.036.0070-A</t>
  </si>
  <si>
    <t>15.036.0071-A</t>
  </si>
  <si>
    <t>ELETRODUTO DE PVC ESPIRAL CORRUGADO,DIAMETRO DE 3/4",INCLUSIVE CONEXOES E EMENDAS.FORNECIMENTO E INSTALACAO</t>
  </si>
  <si>
    <t>15.036.0079-A</t>
  </si>
  <si>
    <t>15.036.0080-A</t>
  </si>
  <si>
    <t>15.038.0001-A</t>
  </si>
  <si>
    <t>PLUG COM ROSCA,COM DIAMETRO DE 1/2".FORNECIMENTO</t>
  </si>
  <si>
    <t>15.038.0140-A</t>
  </si>
  <si>
    <t>PLUG COM ROSCA,COM DIAMETRO DE 3/4".FORNECIMENTO</t>
  </si>
  <si>
    <t>15.038.0141-A</t>
  </si>
  <si>
    <t>PLUG COM ROSCA,COM DIAMETRO DE 1".FORNECIMENTO</t>
  </si>
  <si>
    <t>15.038.0142-A</t>
  </si>
  <si>
    <t>15.038.0200-A</t>
  </si>
  <si>
    <t>15.038.0201-A</t>
  </si>
  <si>
    <t>15.038.0202-A</t>
  </si>
  <si>
    <t>15.038.0215-A</t>
  </si>
  <si>
    <t>15.038.0216-A</t>
  </si>
  <si>
    <t>CAP SOLDAVEL,COM DIAMETRO DE 40MM.FORNECIMENTO</t>
  </si>
  <si>
    <t>15.038.0283-A</t>
  </si>
  <si>
    <t>15.038.0335-A</t>
  </si>
  <si>
    <t>15.038.0336-A</t>
  </si>
  <si>
    <t>15.038.0337-A</t>
  </si>
  <si>
    <t>15.038.0350-A</t>
  </si>
  <si>
    <t>15.038.0351-A</t>
  </si>
  <si>
    <t>LUVA SOLDAVEL,COM DIAMETRO DE 20MM.FORNECIMENTO</t>
  </si>
  <si>
    <t>15.038.0355-A</t>
  </si>
  <si>
    <t>15.038.0386-A</t>
  </si>
  <si>
    <t>15.038.0401-A</t>
  </si>
  <si>
    <t>CRUZETA SOLDAVEL,COM DIAMETRO DE 25MM.FORNECIMENTO</t>
  </si>
  <si>
    <t>15.038.0415-A</t>
  </si>
  <si>
    <t>15.038.0430-A</t>
  </si>
  <si>
    <t>LUVA SOLDAVEL E COM ROSCA,COM DIAMETRO DE 25MMX3/4".FORNECIMENTO</t>
  </si>
  <si>
    <t>15.038.0437-A</t>
  </si>
  <si>
    <t>15.038.0456-A</t>
  </si>
  <si>
    <t>15.038.0471-A</t>
  </si>
  <si>
    <t>RUFO DE GALVALUME COM MEDIDAS APROXIMADAS DE (0,7X500)MM.FORNECIMENTO E COLOCACAO</t>
  </si>
  <si>
    <t>16.005.0027-A</t>
  </si>
  <si>
    <t>COBERTURA EM TELHA TERMICA DE GALVALUME,TRAPEZOIDAL,DUPLA COM ESPESSURA DE 30MM,INCLUSIVE TODOS OS ACESSORIOS NECESSARIOS A SUA EXECUCAO.MEDIDA PELA AREA REAL DE COBERTURA.FORNECIMENTO E COLOCACAO</t>
  </si>
  <si>
    <t>16.005.0070-A</t>
  </si>
  <si>
    <t>16.007.0023-A</t>
  </si>
  <si>
    <t>IMPERMEABILIZACAO C/MANTA A BASE DE ASFALTO MODIFICADO C/POLIMEROS,CONFORME ABNT NBR 9952,TIPO IV-A,ESP.4,00MM,CONSUMO MINIMO 1,15M2/M2,APLICACAO C/CHAMA MACARICO SOBRE PRIMER ASFALTICO BASE AGUA OU SOLVENTE,C/CONSUMO DE 0,40KG/M2,INCL.ESTE,EM SUBSTRATO COM CAIMENTO DE 1%,EXCLUSIVE REGULARIZACAO,CAMADA SEPARADORA E PROTECAO MECANICA.</t>
  </si>
  <si>
    <t>16.020.0003-A</t>
  </si>
  <si>
    <t>IMPERMEABILIZACAO AREA EXPOSTA,S/PROTECAO MECANICA E S/TRANSITO,USANDO MANTA ASFALTICA AUTOPROTEGIDA NA FACE EXTERNA C/UM FILME DE ALUMINIO,CONF.ABNT NBR 9952,TIPO III-B C/ESP.4MM,APLICADA C/CHAMA MACARICO SOBRE PRIMER ASFALTICO,BASE AGUA OU SOLVENTE,CONSUMO DE 0,40KG/M2,INCLUSIVE ESTE,EM SUBSTRATOC/CAIMENTO DE 1%,EXCLUSIVE REGULARIZACAO</t>
  </si>
  <si>
    <t>16.024.0005-A</t>
  </si>
  <si>
    <t>16.027.0001-A</t>
  </si>
  <si>
    <t>16.030.0030-A</t>
  </si>
  <si>
    <t>IMPERMEABILIZACAO PAREDES DE ALVENARIA DE TIJOLOS CERAMICOSOU BLOCOS CONCRETO,C/FUROS,S/A PRESENCA DE CAL,C/ABSORCAO UMIDADE(UMIDADE ASCENDENTE)APLICANDO DUAS DEMAOS CRUZADAS CIMENTO POLIMERICO,ATENDENDO ABNT NBR 11905,CONSUMO 1KG/M2/DEMAO,DESDE PISO ATE ALTURA 1 A 1,2M</t>
  </si>
  <si>
    <t>16.034.0006-A</t>
  </si>
  <si>
    <t>PINTURA INTERNA OU EXTERNA SOBRE MADEIRA NOVA,COM ESMALTE SINTETICO ALTO BRILHO OU ACETINADO,UMA DEMAO DE VERNIZ ISOLANTE INCOLOR,UMA DEMAO DE FUNDO SINTETICO NIVELADOR,UMA DEMAO DE MASSA PARA MADEIRA,INCLUSIVE LIXAMENTO E REMOCAO DE PO E DUAS DEMAOS DE ACABAMENTO</t>
  </si>
  <si>
    <t>17.017.0169-A</t>
  </si>
  <si>
    <t>17.017.0320-A</t>
  </si>
  <si>
    <t>TEXTURA ACRILICA NA COR BRANCA,ACABAMENTO FOSCO,PARA INTERIOR OU EXTERIOR,APLICADAS EM DUAS DEMAOS SOBRE CONCRETO,ALVENARIA,BLOCO DE CONCRETO,CIMENTO SEM AMIANTO OU REVESTIMENTO</t>
  </si>
  <si>
    <t>17.018.0185-A</t>
  </si>
  <si>
    <t>PINTURA COM TINTA ACRILICA ACETINADA,PARA USO HOSPITALAR,SOBRE PAREDES E TETOS,INCLUSIVE LIXAMENTO,UMA DEMAO DE SELADORACRILICO,DUAS DEMAOS DE MASSA ACRILICA E DUAS DEMAOS DE ACABAMENTO</t>
  </si>
  <si>
    <t>17.018.0265-A</t>
  </si>
  <si>
    <t>PINTURA DE SINALIZACAO DE SOLO PARA EQUIPAMENTOS DE COMBATEA INCENDIO (EXTINTORES E HIDRANTES),EM QUADRADOS VERMELHOS DE (0,70X0,70)M E BORDAS AMARELAS DE 0,15M DE LARGURA,CONFORME ABNT NBR 16820</t>
  </si>
  <si>
    <t>17.040.0050-A</t>
  </si>
  <si>
    <t>PORTA-TOALHA DE PAPEL EM PLASTICO ABS.FORNECIMENTO E COLOCACAO</t>
  </si>
  <si>
    <t>18.005.0012-A</t>
  </si>
  <si>
    <t>PORTA PAPEL HIGIENICO EM PLASTICO ABS.FORNECIMENTRO E COLOCACAO</t>
  </si>
  <si>
    <t>18.005.0013-A</t>
  </si>
  <si>
    <t>ASSENTO SANITARIO PLASTICO,TIPO POPULAR.FORNECIMENTO E COLOCACAO</t>
  </si>
  <si>
    <t>18.005.0018-A</t>
  </si>
  <si>
    <t>LAVATORIO DE LOUCA BRANCA,TIPO POPULAR,SEM LADRAO,COM MEDIDAS EM TORNO DE 55X45CM,INCLUSIVE ACESSORIOS DE FIXACAO.FORNECIMENTO</t>
  </si>
  <si>
    <t>18.006.0014-A</t>
  </si>
  <si>
    <t>TANQUE DE LOUCA BRANCA,COM COLUNA E MEDIDAS EM TORNO DE 56X48CM,INCLUSIVE ACESSORIOS DE FIXACAO.FORNECIMENTO</t>
  </si>
  <si>
    <t>18.006.0028-A</t>
  </si>
  <si>
    <t>PORTA TOALHA RETO,EM METAL CROMADO(50CM).FORNECIMENTO E COLOCACAO</t>
  </si>
  <si>
    <t>18.006.0056-A</t>
  </si>
  <si>
    <t>18.007.0051-A</t>
  </si>
  <si>
    <t>CHUVEIRO ELETRICO EM PLASTICO,EM 110/220V,COM BRACO CROMADODE 1/2" E 1 REGISTRO DE PRESSAO 1416 DE 3/4",COM CANOPLA E VOLANTE EM METAL CROMADO.FORNECIMENTO</t>
  </si>
  <si>
    <t>18.007.0080-A</t>
  </si>
  <si>
    <t>TORNEIRA PARA PIA OU TANQUE,1158 OU SIMILAR DE 1/2"X18CM APROXIMADAMENTE,EM METAL CROMADO.FORNECIMENTO</t>
  </si>
  <si>
    <t>18.009.0058-A</t>
  </si>
  <si>
    <t>18.009.0066-A</t>
  </si>
  <si>
    <t>TORNEIRA PARA LAVATORIO,DE MESA,ACIONAMENTO HIDROMECANICO COM LEVE PRESSAO MANUAL E FECHAMENTO AUTOMATICO,ACABAMENTO CROMADO.FORNECIMENTO</t>
  </si>
  <si>
    <t>18.009.0105-A</t>
  </si>
  <si>
    <t>VALVULA DE ESCOAMENTO TIPO AMERICANA,PARA PIA DE COZINHA,1623 DE 1.1/2",EM METAL CROMADO.FORNECIMENTO</t>
  </si>
  <si>
    <t>18.013.0106-A</t>
  </si>
  <si>
    <t>VALVULA DE ESCOAMENTO PARA LAVATORIO,SEM LADRAO,1600 DE 1",EM METAL CROMADO.FORNECIMENTO</t>
  </si>
  <si>
    <t>18.013.0109-A</t>
  </si>
  <si>
    <t>SIFAO EM METAL CROMADO,DE 1"X1.1/2".FORNECIMENTO</t>
  </si>
  <si>
    <t>18.013.0119-A</t>
  </si>
  <si>
    <t>RABICHO,EM METAL CROMADO,DE 30CM,COM SAIDA DE 1/2".FORNECIMENTO</t>
  </si>
  <si>
    <t>18.013.0130-A</t>
  </si>
  <si>
    <t>RABICHO PLASTICO,DE 30CM,COM SAIDA DE 1/2".FORNECIMENTO</t>
  </si>
  <si>
    <t>18.013.0136-A</t>
  </si>
  <si>
    <t>BOLSA DE LIGACAO PARA VASO SANITARIO.FORNECIMENTO</t>
  </si>
  <si>
    <t>18.013.0144-A</t>
  </si>
  <si>
    <t>REGISTRO DE PRESSAO,1416 DE 3/4",COM CANOPLA E VOLANTE EM METAL CROMADO.FORNECIMENTO</t>
  </si>
  <si>
    <t>18.013.0156-A</t>
  </si>
  <si>
    <t>FILTROS INERCIAIS 50X50CM DE ACO INOX 304(COIFA DE COCCAO).FORNECIMENTO E COLOCACAO</t>
  </si>
  <si>
    <t>18.016.0004-A</t>
  </si>
  <si>
    <t>18.016.0008-A</t>
  </si>
  <si>
    <t>18.016.0010-A</t>
  </si>
  <si>
    <t>BANCA DE ACO INOXIDAVEL,MEDINDO APROXIMADAMENTE (2,00X0,55)M,EM CHAPA 18.304,COM UMA CUBA MEDINDO APROXIMADAMENTE (500X400X200)MM,EM CHAPA 20304,VALVULA DE ESCOAMENTO TIPO AMERICANA 1623,SIFAO 1680 1.1/2" X 1.1/2",SOBRE APOIOS DE ALVENARIADE MEIA VEZ E VERGA DE CONCRETO,SEM REVESTIMENTO,EXCLUSIVE TORNEIRA.FORNECIMENTO E COLOCACAO</t>
  </si>
  <si>
    <t>18.016.0030-A</t>
  </si>
  <si>
    <t>CUBA DE ACO INOXIDAVEL,MEDINDO APROXIMADAMENTE (500X400X200)MM,EM CHAPA 20.304,VALVULA DE ESCOAMENTO TIPO AMERICANA 1623,SIFAO 1680 1.1/2" X 1.1/2",EXCLUSIVE TORNEIRA.FORNECIMENTOE COLOCACAO</t>
  </si>
  <si>
    <t>18.016.0040-A</t>
  </si>
  <si>
    <t>BANCA SECA DE ACO INOXIDAVEL,COM LARGURA APROXIMADA DE 0,55M,ATE 3,00M DE COMPRIMENTO,EM CHAPA 18.304,SOBRE APOIOS DE ALVENARIA DE MEIA VEZ E VERGA DE CONCRETO,SEM REVESTIMENTO.FORNECIMENTO E COLOCACAO</t>
  </si>
  <si>
    <t>18.016.0045-A</t>
  </si>
  <si>
    <t>18.016.0100-A</t>
  </si>
  <si>
    <t>18.016.0105-A</t>
  </si>
  <si>
    <t>18.016.0106-A</t>
  </si>
  <si>
    <t>18.016.0140-A</t>
  </si>
  <si>
    <t>18.027.0040-A</t>
  </si>
  <si>
    <t>18.027.0445-A</t>
  </si>
  <si>
    <t>18.027.0474-A</t>
  </si>
  <si>
    <t>18.027.0476-A</t>
  </si>
  <si>
    <t>18.032.0012-A</t>
  </si>
  <si>
    <t>EXTINTOR DE INCENDIO PORTATIL,COM CARGA DE DIOXIDO DE CARBONO (CO2),CLASSE BC,DE 6KG,INCLUSIVE SUPORTE DE PAREDE,CONFORME ABNT NBR 12693.FORNECIMENTO E COLOCACAO</t>
  </si>
  <si>
    <t>18.032.0015-A</t>
  </si>
  <si>
    <t>18.032.0030-A</t>
  </si>
  <si>
    <t>ABRIGO PARA EXTINTOR DE INCENDIO PORTATIL,MEDINDO (85X40X30)CM,DE SOBREPOR,CONFECCIONADO EM CHAPA METALICA COM PINTURA ELETROSTATICA VERMELHA,COM VISOR,CONFORME ABNT NBR 12693,INCLUSIVE FIXACAO.FORNECIMENTO E COLOCACAO</t>
  </si>
  <si>
    <t>18.032.0040-A</t>
  </si>
  <si>
    <t>18.260.0070-0</t>
  </si>
  <si>
    <t>RELE FOTOELETRICO,PARA COMANDO DE ILUMINACAO EXTERNA,NA TENSAO DE 220V E CARGA MAXIMA DE 1.000W.FORNECIMENTO E COLOCACAO</t>
  </si>
  <si>
    <t>18.260.0070-A</t>
  </si>
  <si>
    <t>20.114.0014-0</t>
  </si>
  <si>
    <t>PEDRA-DE-MAO PARA REGIAO DE NOVA FRIBURGO,EXCLUSIVE TRANSPORTE,INCLUSIVE CARGA NO CAMINHAO.FORNECIMENTO</t>
  </si>
  <si>
    <t>20.114.0014-A</t>
  </si>
  <si>
    <t>21.001.0160-0</t>
  </si>
  <si>
    <t>ASSENTAMENTO DE POSTE RETO,DE ACO DE 3,50 ATE 6,00M,COM FLANGE DE ACO SOLDADO NA SUA BASE,FIXADO POR PARAFUSOS CHUMBADORES ENGASTADOS EM FUNDACAO DE CONCRETO,EXCLUSIVE FUNDACAO EFORNECIMENTO DO POSTE</t>
  </si>
  <si>
    <t>21.001.0160-A</t>
  </si>
  <si>
    <t>21.003.0053-0</t>
  </si>
  <si>
    <t>21.003.0053-A</t>
  </si>
  <si>
    <t>RETIRADA DE POSTE DE CONCRETO OU ACO,DE 3,50 A 9,00M</t>
  </si>
  <si>
    <t>21.004.0095-A</t>
  </si>
  <si>
    <t>21.009.0010-0</t>
  </si>
  <si>
    <t>21.009.0010-A</t>
  </si>
  <si>
    <t>21.011.0010-0</t>
  </si>
  <si>
    <t>FUNDACAO SIMPLES DE CONCRETO PRE-MOLDADO,PROJETO RIOLUZ,COMCHUMBADORES DE ACO,PROVIDO DE ARRUELAS E PORCAS PARA FIXACAODE POSTE RETO DE ACO,DE 3,50 ATE 6,00M,EXCLUSIVE O POSTE E CHUMBADORES</t>
  </si>
  <si>
    <t>21.011.0010-A</t>
  </si>
  <si>
    <t>21.037.0050-A</t>
  </si>
  <si>
    <t>LUVA PARA ELETRODUTO,DE PVC RIGIDO,ROSQUEAVEL,DE 25MM(1").FORNECIMENTO</t>
  </si>
  <si>
    <t>21.037.0120-A</t>
  </si>
  <si>
    <t>VASO SANITÁRIO SIFONADO COM CAIXA ACOPLADA LOUÇA BRANCA - FORNECIMENTO E INSTALAÇÃO. AF_01/2020</t>
  </si>
  <si>
    <t>TUBO PVC, SERIE NORMAL, ESGOTO PREDIAL, DN 40 MM, FORNECIDO E INSTALADO EM RAMAL DE DESCARGA OU RAMAL DE ESGOTO SANITÁRIO. AF_08/2022</t>
  </si>
  <si>
    <t>TUBO PVC, SERIE NORMAL, ESGOTO PREDIAL, DN 50 MM, FORNECIDO E INSTALADO EM RAMAL DE DESCARGA OU RAMAL DE ESGOTO SANITÁRIO. AF_08/2022</t>
  </si>
  <si>
    <t>TUBO PVC, SERIE NORMAL, ESGOTO PREDIAL, DN 100 MM, FORNECIDO E INSTALADO EM RAMAL DE DESCARGA OU RAMAL DE ESGOTO SANITÁRIO. AF_08/2022</t>
  </si>
  <si>
    <t>JOELHO 90 GRAUS, PVC, SERIE NORMAL, ESGOTO PREDIAL, DN 40 MM, JUNTA SOLDÁVEL, FORNECIDO E INSTALADO EM RAMAL DE DESCARGA OU RAMAL DE ESGOTO SANITÁRIO. AF_08/2022</t>
  </si>
  <si>
    <t>JOELHO 45 GRAUS, PVC, SERIE NORMAL, ESGOTO PREDIAL, DN 40 MM, JUNTA SOLDÁVEL, FORNECIDO E INSTALADO EM RAMAL DE DESCARGA OU RAMAL DE ESGOTO SANITÁRIO. AF_08/2022</t>
  </si>
  <si>
    <t>JOELHO 90 GRAUS, PVC, SERIE NORMAL, ESGOTO PREDIAL, DN 50 MM, JUNTA ELÁSTICA, FORNECIDO E INSTALADO EM RAMAL DE DESCARGA OU RAMAL DE ESGOTO SANITÁRIO. AF_08/2022</t>
  </si>
  <si>
    <t>CURVA CURTA 90 GRAUS, PVC, SERIE NORMAL, ESGOTO PREDIAL, DN 100 MM, JUNTA ELÁSTICA, FORNECIDO E INSTALADO EM RAMAL DE DESCARGA OU RAMAL DE ESGOTO SANITÁRIO. AF_08/2022</t>
  </si>
  <si>
    <t>JUNCAO SIMPLES DE REDUCAO, PVC, DN 100 X 50 MM, SERIE NORMAL PARA ESGOTO PREDIAL</t>
  </si>
  <si>
    <t>EXECUÇÃO DE RESERVATÓRIO ELEVADO DE ÁGUA (2000 LITROS) EM CANTEIRO DE OBRA, APOIADO EM ESTRUTURA DE MADEIRA. AF_02/2016_PA</t>
  </si>
  <si>
    <t>PARAFUSO DE ACO TIPO CHUMBADOR PARABOLT, DIAMETRO 3/8", COMPRIMENTO 75 MM</t>
  </si>
  <si>
    <t>TRAMA DE AÇO COMPOSTA POR TERÇAS PARA TELHADOS DE ATÉ 2 ÁGUAS PARA TELHA ONDULADA DE FIBROCIMENTO, METÁLICA, PLÁSTICA OU TERMOACÚSTICA, INCLUSO TRANSPORTE VERTICAL. AF_07/2019</t>
  </si>
  <si>
    <t>POÇO DE INSPEÇÃO CIRCULAR PARA ESGOTO, EM CONCRETO PRÉ-MOLDADO, DIÂMETRO INTERNO = 0,60 M, PROFUNDIDADE = 0,90 M, EXCLUINDO TAMPÃO. AF_12/2020_PA</t>
  </si>
  <si>
    <t>KIT DE PORTA-PRONTA DE MADEIRA EM ACABAMENTO MELAMÍNICO BRANCO, FOLHA LEVE OU MÉDIA, 80X210CM, EXCLUSIVE FECHADURA, FIXAÇÃO COM PREENCHIMENTO PARCIAL DE ESPUMA EXPANSIVA - FORNECIMENTO E INSTALAÇÃO. AF_12/2019</t>
  </si>
  <si>
    <t>KIT DE PORTA-PRONTA DE MADEIRA EM ACABAMENTO MELAMÍNICO BRANCO, FOLHA LEVE OU MÉDIA, 90X210, EXCLUSIVE FECHADURA, FIXAÇÃO COM PREENCHIMENTO TOTAL DE ESPUMA EXPANSIVA - FORNECIMENTO E INSTALAÇÃO. AF_12/2019</t>
  </si>
  <si>
    <t>PARAFUSO DE ACO ZINCADO COM ROSCA SOBERBA, CABECA CHATA E FENDA SIMPLES, DIAMETRO 4,2 MM, COMPRIMENTO * 32 * MM</t>
  </si>
  <si>
    <t>MONTAGEM E DESMONTAGEM DE FÔRMA DE PILARES RETANGULARES E ESTRUTURAS SIMILARES, PÉ-DIREITO SIMPLES, EM CHAPA DE MADEIRA COMPENSADA RESINADA, 2 UTILIZAÇÕES. AF_09/2020</t>
  </si>
  <si>
    <t>MONTAGEM E DESMONTAGEM DE FÔRMA DE VIGA, ESCORAMENTO COM GARFO DE MADEIRA, PÉ-DIREITO SIMPLES, EM CHAPA DE MADEIRA RESINADA, 2 UTILIZAÇÕES. AF_09/2020</t>
  </si>
  <si>
    <t>MONTAGEM E DESMONTAGEM DE FÔRMA DE LAJE MACIÇA, PÉ-DIREITO SIMPLES, EM CHAPA DE MADEIRA COMPENSADA RESINADA, 2 UTILIZAÇÕES. AF_09/2020</t>
  </si>
  <si>
    <t>FABRICAÇÃO, MONTAGEM E DESMONTAGEM DE FÔRMA PARA BLOCO DE COROAMENTO, EM CHAPA DE MADEIRA COMPENSADA RESINADA, E=17 MM, 2 UTILIZAÇÕES. AF_06/2017</t>
  </si>
  <si>
    <t>FABRICAÇÃO, MONTAGEM E DESMONTAGEM DE FÔRMA PARA VIGA BALDRAME, EM CHAPA DE MADEIRA COMPENSADA RESINADA, E=17 MM, 2 UTILIZAÇÕES. AF_06/2017</t>
  </si>
  <si>
    <t>ACO CA-25, 10,0 MM, OU 12,5 MM, OU 16,0 MM, OU 20,0 MM, OU 25,0 MM, VERGALHAO</t>
  </si>
  <si>
    <t>INTERRUPTOR SIMPLES (1 MÓDULO), 10A/250V, INCLUINDO SUPORTE E PLACA - FORNECIMENTO E INSTALAÇÃO. AF_12/2015</t>
  </si>
  <si>
    <t>INTERRUPTOR PARALELO (1 MÓDULO), 10A/250V, INCLUINDO SUPORTE E PLACA - FORNECIMENTO E INSTALAÇÃO. AF_12/2015</t>
  </si>
  <si>
    <t>LUMINÁRIA TIPO PLAFON CIRCULAR, DE SOBREPOR, COM LED DE 12/13 W - FORNECIMENTO E INSTALAÇÃO. AF_03/2022</t>
  </si>
  <si>
    <t>LUMINÁRIA DE LED PARA ILUMINAÇÃO PÚBLICA, DE 240 W ATÉ 350 W - FORNECIMENTO E INSTALAÇÃO. AF_08/2020</t>
  </si>
  <si>
    <t>SUPORTE ISOLADOR PARA CORDOALHA DE COBRE - FORNECIMENTO E INSTALAÇÃO. AF_12/2017</t>
  </si>
  <si>
    <t>BASE METÁLICA PARA MASTRO 1 ½  PARA SPDA - FORNECIMENTO E INSTALAÇÃO. AF_12/2017</t>
  </si>
  <si>
    <t>MASTRO 1 ½  PARA SPDA - FORNECIMENTO E INSTALAÇÃO. AF_12/2017</t>
  </si>
  <si>
    <t>CAPTOR TIPO FRANKLIN PARA SPDA - FORNECIMENTO E INSTALAÇÃO. AF_12/2017</t>
  </si>
  <si>
    <t>CABO ELETRÔNICO CATEGORIA 5E, INSTALADO EM EDIFICAÇÃO INSTITUCIONAL - FORNECIMENTO E INSTALAÇÃO. AF_11/2019</t>
  </si>
  <si>
    <t>RACK FECHADO PARA SERVIDOR - FORNECIMENTO E INSTALAÇÃO. AF_11/2019</t>
  </si>
  <si>
    <t>TUBO PVC, SERIE NORMAL, ESGOTO PREDIAL, DN 150 MM, FORNECIDO E INSTALADO EM SUBCOLETOR AÉREO DE ESGOTO SANITÁRIO. AF_08/2022</t>
  </si>
  <si>
    <t>REDUÇÃO EXCÊNTRICA, PVC, SERIE R, ÁGUA PLUVIAL, DN 150 X 100 MM, JUNTA ELÁSTICA, FORNECIDO E INSTALADO EM CONDUTORES VERTICAIS DE ÁGUAS PLUVIAIS. AF_06/2022</t>
  </si>
  <si>
    <t>JOELHO 45 GRAUS, PVC, SERIE NORMAL, ESGOTO PREDIAL, DN 50 MM, JUNTA ELÁSTICA, FORNECIDO E INSTALADO EM RAMAL DE DESCARGA OU RAMAL DE ESGOTO SANITÁRIO. AF_08/2022</t>
  </si>
  <si>
    <t>JOELHO 45 GRAUS, PVC, SERIE NORMAL, ESGOTO PREDIAL, DN 100 MM, JUNTA ELÁSTICA, FORNECIDO E INSTALADO EM RAMAL DE DESCARGA OU RAMAL DE ESGOTO SANITÁRIO. AF_08/2022</t>
  </si>
  <si>
    <t>TE, PVC, SERIE NORMAL, ESGOTO PREDIAL, DN 100 X 100 MM, JUNTA ELÁSTICA, FORNECIDO E INSTALADO EM PRUMADA DE ESGOTO SANITÁRIO OU VENTILAÇÃO. AF_08/2022</t>
  </si>
  <si>
    <t>TÊ, PVC, SERIE R, ÁGUA PLUVIAL, DN 150 X 150 MM, JUNTA ELÁSTICA, FORNECIDO E INSTALADO EM CONDUTORES VERTICAIS DE ÁGUAS PLUVIAIS. AF_06/2022</t>
  </si>
  <si>
    <t>TÊ, PVC, SERIE R, ÁGUA PLUVIAL, DN 150 X 100 MM, JUNTA ELÁSTICA, FORNECIDO E INSTALADO EM CONDUTORES VERTICAIS DE ÁGUAS PLUVIAIS. AF_06/2022</t>
  </si>
  <si>
    <t>CURVA CURTA 90 GRAUS, PVC, SERIE NORMAL, ESGOTO PREDIAL, DN 40 MM, JUNTA SOLDÁVEL, FORNECIDO E INSTALADO EM RAMAL DE DESCARGA OU RAMAL DE ESGOTO SANITÁRIO. AF_08/2022</t>
  </si>
  <si>
    <t>JOELHO 90 GRAUS, PVC, SERIE NORMAL, ESGOTO PREDIAL, DN 100 MM, JUNTA ELÁSTICA, FORNECIDO E INSTALADO EM RAMAL DE DESCARGA OU RAMAL DE ESGOTO SANITÁRIO. AF_08/2022</t>
  </si>
  <si>
    <t>TE, PVC, SERIE NORMAL, ESGOTO PREDIAL, DN 40 X 40 MM, JUNTA SOLDÁVEL, FORNECIDO E INSTALADO EM RAMAL DE DESCARGA OU RAMAL DE ESGOTO SANITÁRIO. AF_08/2022</t>
  </si>
  <si>
    <t>JOELHO 90 GRAUS, PVC, SERIE NORMAL, ESGOTO PREDIAL, DN 150 MM, JUNTA ELÁSTICA, FORNECIDO E INSTALADO EM SUBCOLETOR AÉREO DE ESGOTO SANITÁRIO. AF_08/2022</t>
  </si>
  <si>
    <t>LUVA DE CORRER, PVC, SOLDÁVEL, DN 40MM, INSTALADO EM RAMAL DE DISTRIBUIÇÃO DE ÁGUA  FORNECIMENTO E INSTALAÇÃO. AF_06/2022</t>
  </si>
  <si>
    <t>TE, PVC, SÉRIE NORMAL, ESGOTO PREDIAL, DN 100 X 50 MM, JUNTA ELÁSTICA, FORNECIDO E INSTALADO EM RAMAL DE DESCARGA OU RAMAL DE ESGOTO SANITÁRIO. AF_08/2022</t>
  </si>
  <si>
    <t>RALO SIFONADO, PVC, DN 100 X 40 MM, JUNTA SOLDÁVEL, FORNECIDO E INSTALADO EM RAMAIS DE ENCAMINHAMENTO DE ÁGUA PLUVIAL. AF_06/2022</t>
  </si>
  <si>
    <t>REGISTRO DE GAVETA BRUTO, LATÃO, ROSCÁVEL, 3/4", COM ACABAMENTO E CANOPLA CROMADOS - FORNECIMENTO E INSTALAÇÃO. AF_08/2021</t>
  </si>
  <si>
    <t>REGISTRO DE ESFERA, PVC, ROSCÁVEL, COM BORBOLETA, 1/2" - FORNECIMENTO E INSTALAÇÃO. AF_08/2021</t>
  </si>
  <si>
    <t>COLAR DE TOMADA, PVC, COM TRAVAS, DE 60 MM X 1/2" OU 60 MM X 3/4", PARA LIGAÇÃO PREDIAL DE ÁGUA. AF_06/2022</t>
  </si>
  <si>
    <t>TXKM</t>
  </si>
  <si>
    <t>EXECUÇÃO DE PAVIMENTO EM PISO INTERTRAVADO, COM BLOCO 16 FACES DE 22 X 11 CM, ESPESSURA 8 CM. AF_10/2022</t>
  </si>
  <si>
    <t>EXECUÇÃO DE PASSEIO (CALÇADA) OU PISO DE CONCRETO COM CONCRETO MOLDADO IN LOCO, FEITO EM OBRA, ACABAMENTO CONVENCIONAL, ESPESSURA 8 CM, ARMADO. AF_08/2022</t>
  </si>
  <si>
    <t>EXECUÇÃO DE PASSEIO (CALÇADA) OU PISO DE CONCRETO COM CONCRETO MOLDADO IN LOCO, USINADO, ACABAMENTO CONVENCIONAL, ESPESSURA 8 CM, ARMADO. AF_08/2022</t>
  </si>
  <si>
    <t>DEMOLIÇÃO DE PILARES E VIGAS EM CONCRETO ARMADO, DE FORMA MECANIZADA COM MARTELETE, SEM REAPROVEITAMENTO. AF_12/2017</t>
  </si>
  <si>
    <t>TRANSPORTE COM CAMINHÃO BASCULANTE DE 10 M³, EM VIA URBANA PAVIMENTADA, DMT ATÉ 30 KM (UNIDADE: TXKM). AF_07/2020</t>
  </si>
  <si>
    <t>CARGA, MANOBRA E DESCARGA DE ENTULHO EM CAMINHÃO BASCULANTE 10 M³ - CARGA COM ESCAVADEIRA HIDRÁULICA  (CAÇAMBA DE 0,80 M³ / 111 HP) E DESCARGA LIVRE (UNIDADE: M3). AF_07/2020</t>
  </si>
  <si>
    <t xml:space="preserve">UN    </t>
  </si>
  <si>
    <t xml:space="preserve">M     </t>
  </si>
  <si>
    <t xml:space="preserve">KG    </t>
  </si>
  <si>
    <t>IT 24.13.0200 (/)</t>
  </si>
  <si>
    <t>IT 25.13.0200 (/)</t>
  </si>
  <si>
    <t>Canaleta em PVC tipo evolutiva DLP 80x35mm, em peça de 2,00m, com tampa flexível e cotovelo 90º, fabricação Pial Legrand ou similar.  Fornecimento e instalação.</t>
  </si>
  <si>
    <t>Comp 08</t>
  </si>
  <si>
    <t>ADMINISTRAÇÃO LOCAL</t>
  </si>
  <si>
    <t>ESTACA ESCAVADA MECANICAMENTE, SEM FLUIDO ESTABILIZANTE, COM 30CM DE DIÂMETRO, CONCRETO LANÇADO POR CAMINHÃO BETONEIRA.</t>
  </si>
  <si>
    <t>PORTAO DE CORRER EM GRADIL FIXO DE BARRA DE FERRO CHATA DE 3 X 1/4" NA VERTICAL, SEM REQUADRO, ACABAMENTO NATURAL, COM TRILHOS E ROLDANAS - FORNECIMENTO E COLOCAÇÃO</t>
  </si>
  <si>
    <t>PORTA DE ABRIR / GIRO, EM GRADIL FERRO, COM BARRA CHATA 3 CM X 1/4", COM REQUADRO E GUARNICAO - COMPLETO - ACABAMENTO NATURAL - FORNECIMENTO E COLOCAÇÃO</t>
  </si>
  <si>
    <t>PORTA DE ABRIR COM ACABAMENTO MELAMINIICO - 100 X 210 - FORNECIMENTO E INSTALAÇÃO</t>
  </si>
  <si>
    <t>PORTA COM ACABAMENTO MELAMINIICO - 90 X 210 - FORNECIMENTO E INSTALAÇÃO</t>
  </si>
  <si>
    <t>REVESTIMENTO DE PEDRA GRANITICA, SERRADA, TIPO MIRACEMA, MADEIRA, PADUANA, RACHINHA, SANTA ISABEL OU OUTRAS SIMILARES, *11,5 X  *23 CM, E=  *1,0 A *2,0 CM - FORNECIMENTO E COLOCAÇÃO</t>
  </si>
  <si>
    <t>JOELHO 90º SOLDAVEL,COM DIAMETRO DE 20MM.FORNECIMENTO</t>
  </si>
  <si>
    <t>JOELHO 90º SOLDAVEL,COM DIAMETRO DE 25MM.FORNECIMENTO</t>
  </si>
  <si>
    <t>JOELHO 90º SOLDAVEL,COM DIAMETRO DE 32MM.FORNECIMENTO</t>
  </si>
  <si>
    <t>TE SOLDAVEL 90º,COM DIAMETRO DE 25MM.FORNECIMENTO</t>
  </si>
  <si>
    <t>11.32</t>
  </si>
  <si>
    <t>11.33</t>
  </si>
  <si>
    <t>11.34</t>
  </si>
  <si>
    <t>11.35</t>
  </si>
  <si>
    <t>11.36</t>
  </si>
  <si>
    <t>11.37</t>
  </si>
  <si>
    <t>11.38</t>
  </si>
  <si>
    <t>11.39</t>
  </si>
  <si>
    <t>11.40</t>
  </si>
  <si>
    <t>11.41</t>
  </si>
  <si>
    <t>11.42</t>
  </si>
  <si>
    <t>11.43</t>
  </si>
  <si>
    <t>11.44</t>
  </si>
  <si>
    <t>11.45</t>
  </si>
  <si>
    <t>11.46</t>
  </si>
  <si>
    <t>11.47</t>
  </si>
  <si>
    <t>10.90</t>
  </si>
  <si>
    <t>10.91</t>
  </si>
  <si>
    <t>10.92</t>
  </si>
  <si>
    <t>10.93</t>
  </si>
  <si>
    <t>10.94</t>
  </si>
  <si>
    <t>10.95</t>
  </si>
  <si>
    <t>3.7</t>
  </si>
  <si>
    <t>12.28</t>
  </si>
  <si>
    <t>12.29</t>
  </si>
  <si>
    <t>12.30</t>
  </si>
  <si>
    <t>12.31</t>
  </si>
  <si>
    <t>12.32</t>
  </si>
  <si>
    <t>12.33</t>
  </si>
  <si>
    <t>12.22</t>
  </si>
  <si>
    <t>10.96</t>
  </si>
  <si>
    <t>10.97</t>
  </si>
  <si>
    <t>10.98</t>
  </si>
  <si>
    <t>10.99</t>
  </si>
  <si>
    <t>11.48</t>
  </si>
  <si>
    <t>11.49</t>
  </si>
  <si>
    <t>11.50</t>
  </si>
  <si>
    <t>11.51</t>
  </si>
  <si>
    <t>11.52</t>
  </si>
  <si>
    <t>12.34</t>
  </si>
  <si>
    <t>PREPARO MANUAL DE TERRENO,COMPREENDENDO ACERTO,RASPAGEM EVENTUALMENTE ATE 0.30M DE PROFUNDIDADE E AFASTAMENTO LATERAL DOMATERIAL EXCEDENTE,EXCLUSIVE COMPACTACAO</t>
  </si>
  <si>
    <t>ALUGUEL DE CONTAINER PARA ESCRITORIO,MEDINDO 2,20M LARGURA,6,20M COMPRIMENTO E 2,50M ALTURA,COMPOSTO DE CHAPAS DE ACO C/NERVURAS TRAPEZOIDAIS,ISOLAMENTO TERMO-ACUSTICO NO FORRO,CHASSIS REFORCADO E PISO EM COMPENSADO NAVAL, INCLUINDO INSTALACOES ELETRICAS,EXCLUSIVE TRANSPORTE(VIDE ITEM 04.005.0300) ECARGA E DESCARGA(VIDE ITEM 04.013.0015)</t>
  </si>
  <si>
    <t>ALUGUEL CONTAINER PARA SANITARIO-VESTIARIO,MEDINDO 2,20M LARGURA,6,20M COMPRIMENTO E 2,50M ALTURA,CHAPAS ACO C/NERVURASTRAPEZOIDAIS,ISOLAMENTO TERMO-ACUSTICO FORRO,CHASSIS REFORCADO E PISO COMPENSADO NAVAL,INCL.INST.ELETRICAS E HIDRO-SANITARIAS,ACESSORIOS,2 VASOS SANITARIOS,1 LAVATORIO,1 MICTORIO E4 CHUVEIROS,EXCL.TRANSP.CARGA E DESCARGA</t>
  </si>
  <si>
    <t>INSTALACAO E LIGACAO PROVISORIA PARA ABASTECIMENTO DE AGUA EESGOTAMENTO SANITARIO EM CANTEIRO DE OBRAS,INCLUSIVE ESCAVACAO,EXCLUSIVE REPOSICAO DA PAVIMENTACAO DO LOGRADOURO PUBLICO</t>
  </si>
  <si>
    <t>ESCAVACAO MANUAL DE VALA/CAVA EM MATERIAL DE 1ª CATEGORIA (A(AREIA,ARGILA OU PICARRA),ATE 1,50M DE PROFUNDIDADE,EXCLUSIVE ESCORAMENTO E ESGOTAMENTO</t>
  </si>
  <si>
    <t>ESCAVACAO MANUAL DE VALA/CAVA EM MATERIAL DE 1ª CATEGORIA (AREIA,ARGILA OU PICARRA),ENTRE 1,50 E 3,00M DE PROFUNDIDADE,EXCLUSIVE ESCORAMENTO E ESGOTAMENTO</t>
  </si>
  <si>
    <t>ATERRO COM MATERIAL DE 1ªCATEGORIA,ESPALHADO POR TRATOR COMPOTENCIA EM TORNO DE 140CV COM LAMINA,EM CAMADAS DE 20CM DEMATERIAL ADENSADO,REGADO POR CAMINHAO TANQUE E COMPACTADO A90% COM ROLO PE DE CARNEIRO CONVENCIONAL,DE 2(DOIS)CILINDROS,REBOCADO POR TRATOR DE PNEUS,INTERVINDO 2(DOIS)SERVENTES,EXCLUSIVE O FORNECIMENTO DA TERRA</t>
  </si>
  <si>
    <t>MATERIAL DE 1ª CATEGORIA PARA ATERROS,COMPREENDENDO:ESCAVACAO,CARGA,TRANSPORTE A 10KM EM CAMINHAO BASCULANTE E DESCARGA,CONSIDERANDO O VOLUME NECESSARIO A EXECUCAO DE 1,00M3 DE MATERIAL COMPACTADO</t>
  </si>
  <si>
    <t>TRANSPORTE DE CARGA DE QUALQUER NATUREZA,EXCLUSIVE AS DESPESAS DE CARGA E DESCARGA,TANTO DE ESPERA DO CAMINHAO COMO DO SERVENTE OU EQUIPAMENTO AUXILIAR,A VELOCIDADE MEDIA DE 50KM/H,EM CAMINHAO DE CARROCERIA FIXA A OLEO DIESEL,COM CAPACIDADEUTIL DE 7,5T</t>
  </si>
  <si>
    <t>TRANSPORTE DE ANDAIME TUBULAR,CONSIDERANDO-SE A AREA DE PROJECAO VERTICAL DO ANDAIME,EXCLUSIVE CARGA,DESCARGA E TEMPO DEESPERA DO CAMINHAO(VIDE ITEM 04.021.0010)</t>
  </si>
  <si>
    <t>TRANSPORTE HORIZONTAL DE MATERIAL DE 1ªCATEGORIA OU ENTULHO,EM CARRINHOS,A 20,00M DE DISTANCIA,INCLUSIVE CARGA A PA</t>
  </si>
  <si>
    <t>PLATAFORMA OU PASSARELA DE MADEIRA DE 1ª,CONSIDERANDO-SE APROVEITAMENTO DA  MADEIRA 20 VEZES,EXCLUSIVE ANDAIME OU OUTROSUPORTE E MOVIMENTACAO(VIDE ITEM 05.008.0008)</t>
  </si>
  <si>
    <t>LOCACAO DE ANDAIME COM ELEMENTOS TUBULARES SOBRE SAPATAS FIXAS,CONSIDERANDO-SE A AREA DA PROJECAO VERTICAL DO ANDAIME EPAGO PELO TEMPO NECESSARIO A SUA UTILIZACAO,EXCLUSIVE TRANSPORTE DOS ELEMENTOS DO ANDAIME ATE A OBRA,PLATAFORMA OU PASSARELA DE PINHO,MONTAGEM E DESMONTAGEM DOS ANDAIMES</t>
  </si>
  <si>
    <t>PLACA DE ACRILICO,DESENHADA,INDICANDO SANITARIO MASCULINO OUFEMININO,DE (39X19)CM.FORNECIMENTO E COLOCACAO</t>
  </si>
  <si>
    <t>PLACA FOTOLUMINESCENTE DE SINALIZACAO DE SEGURANCA CONTRA INCENDIO,PARA SAIDA DE EMERGENCIA,EM PVC ANTICHAMA,DIMENSOES APROXIMADAS DE (10X20)CM,CONFORME ABNT NBR 16820.FORNECIMENTOE COLOCACAO</t>
  </si>
  <si>
    <t>PLACA FOTOLUMINESCENTE DE SINALIZACAO DE SEGURANCA CONTRA INCENDIO,DE PROIBICAO,EM PVC ANTICHAMA,FORMA CIRCULAR,DIAMETROAPROXIMADO DE 20CM,CONFORME ABNT NBR 16820.FORNECIMENTO E COLOCACAO</t>
  </si>
  <si>
    <t>PLACA FOTOLUMINESCENTE DE SINALIZACAO DE SEGURANCA CONTRA INCENDIO,DE ALERTA,EM PVC ANTICHAMA,FORMA TRIANGULAR,DIMENSAOAPROXIMADA DA BASE DE 20CM,CONFORME ABNT NBR 16820.FORNECIMENTO E COLOCACAO</t>
  </si>
  <si>
    <t>CALHA MEIO-TUBO CIRCULAR DE CONCRETO VIBRADO,DIAMETRO INTERNO DE 300MM,INCLUSIVE ACERTO DE FUNDO DE VALA.FORNECIMENTO EASSENTAMENTO</t>
  </si>
  <si>
    <t>DUTO CORRUGADO HELICOIDAL,NA COR PRETA,SINGELO,DE POLIETILENO DE ALTA DENSIDADE(PEAD),P/PROTECAO DE CONDUTORES ELETRICOSEM INSTAL.SUBTERRANEAS,DIAMETRO NOMINAL 1 1/2",SENDO DIAMETRO INTERNO 43,0MM,FORNECIDO C/2 TAMPOES NAS EXTREMIDADES,FITA DE AVISO"PERIGO"C/FIO GUIA DE ACO GALV.REVEST.PVC,CONFORMEABNT NBR 13897 E 13898,LANC.DIR.SOLO,INCL.CONEX. E KIT VED.</t>
  </si>
  <si>
    <t>DUTO CORRUGADO HELICOIDAL,NA COR PRETA,SINGELO,DE POLIETILENO DE ALTA DENSIDADE(PEAD),P/PROTECAO DE CONDUTORES ELETRICOSEM INSTAL.SUBTERRANEAS,DIAM.NOMINAL 2",SENDO O DIAM.INT. 50,8MM,FORNECIDO C/2 TAMPOES NAS EXTREMIDADES,FITA DE AVISO "PERIGO" C/FIO GUIA DE ACO GALV.REVEST.PVC,CONFORME ABNT NBR 13897 E 13898,LANC.DIR.SOLO,INCLUSIVE CONEXOES E KIT VEDACAO</t>
  </si>
  <si>
    <t>DUTO CORRUGADO HELICOIDAL,NA COR PRETA,SINGELO,DE POLIETILENO DE ALTA DENSIDADE(PEAD),PARA PROTECAO DE CONDUTORES ELETRICOS EM INSTAL.SUBTERRANEAS,COM DIAM.NOMINAL 3",SENDO DIAM.INT. 75MM,FORNECIDO C/2 TAMPOES NAS EXTREMIDADES,FITA DE AVISO"PERIGO" C/FIO GUIA DE ACO GALV.REVEST.PVC,CONFORME ABNT NBR 13897 E 13898,LANC.DIR.SOLO,INCL.CONEXOES E KIT VEDACAO</t>
  </si>
  <si>
    <t>BARRAGEM PROVISORIA OU ENSECADEIRA, PARA DESVIO DE PEQUENOSCURSOS D'AGUA,COM SACOS DE AREIA EMPILHADOS,INCLUSIVE FORNECIMENTO DOS MATERIAIS,ENSACAMENTO,EMPILHAMENTO E RETIRADA</t>
  </si>
  <si>
    <t>TUBO DE PVC RIGIDO,ROSQUEAVEL,PARA AGUA FRIA,COM DIAMETRO DE1/2".FORNECIMENTO</t>
  </si>
  <si>
    <t>ESPECIES VEGETAIS C/ALTURA(0,10 A 0,20)M,TIPO ERICA, RABO DEGATO, GRAMA AMENDOIM, ASISTASIA,BULBINE,CLOROFITO,PINGO DEOURO,EVOLVOLO,HERA-ROXA,PELE-DE-URSO,PERIQUITO AMARELO,PILEIA,BRILHANTINA,RUELIA-ROXA,QUARESMINHA,JIBOIA,SETCRESEA,MARGARIDINHA RASTEIRA,MARACANA RAJADO,TRAPOERABA ROXA,MARGARIDAOOU SIMILAR E CONSIDERANDO 25 MUDAS POR M2.FORNECIMENTO</t>
  </si>
  <si>
    <t>FIO DE ACO CA-60,REDONDO,COM SALIENCIA OU MOSSA,COEFICIENTEDE CONFORMACAO SUPERFICIAL MINIMO (ADERENCIA) IGUAL A 1,5,DIAMETRO ENTRE 4,2 A 5MM,DESTINADO A ARMADURA DE PECAS DE CONCRETO ARMADO,COMPREENDENDO 10% DE PERDAS DE PONTAS E ARAME 18.FORNECIMENTO,CORTE,DOBRAGEM,MONTAGEM E COLOCACAO DO ACO NASFORMAS</t>
  </si>
  <si>
    <t>BARRA DE ACO CA-50,COM SALIENCIA OU MOSSA,COEFICIENTE DE CONFORMACAO SUPERFICIAL MINIMO (ADERENCIA) IGUAL A 1,5,DIAMETRODE 6,3MM,DESTINADA A ARMADURA DE CONCRETO ARMADO,COMPREENDENDO 10% DE PERDAS DE PONTAS E ARAME 18.FORNECIMENTO,CORTE,DOBRAGEM,MONTAGEM E COLOCACAO DO ACO NAS FORMAS</t>
  </si>
  <si>
    <t>BARRA DE ACO CA-50,COM SALIENCIA OU MOSSA,COEFICIENTE DE CONFORMACAO SUPERFICIAL MINIMO (ADERENCIA) IGUAL A 1,5,DIAMETRODE 8 A 12,5MM,DESTINADA A ARMADURA DE CONCRETO ARMADO,COMPREENDENDO 10% DE PERDAS DE PONTAS E ARAME 18.FORNECIMENTO,CORTE,DOBRAGEM,MONTAGEM E COLOCACAO DO ACO NAS FORMAS</t>
  </si>
  <si>
    <t>BARRA DE ACO CA-50,COM SALIENCIA OU MOSSA,COEFICIENTE DE CONFORMACAO SUPERFICIAL MINIMO (ADERENCIA) IGUAL A 1,5,DIAMETROACIMA DE 12,5MM,DESTINADA A ARMADURA DE CONCRETO ARMADO,COMPREENDENDO 10% DE PERDAS DE PONTAS E ARAME 18.FORNECIMENTO,CORTE,DOBRAGEM,MONTAGEM E COLOCACAO DO ACO NAS FORMAS</t>
  </si>
  <si>
    <t>CONCRETO ARMADO,FCK=20MPA,INCLUINDO MATERIAIS PARA 1,00M3 DECONCRETO(IMPORTADO DE USINA)ADENSADO E COLOCADO,14,00M2 DEAREA MOLDADA,FORMAS E ESCORAMENTO CONFORME ITENS 11.004.0022E 11.004.0035,60KG DE ACO CA-50,INCLUSIVE MAO-DE-OBRA PARACORTE,DOBRAGEM,MONTAGEM E COLOCACAO NAS FORMAS</t>
  </si>
  <si>
    <t>ALVENARIA DE BLOCOS DE CONCRETO 10X20X40CM,ASSENTES COM ARGAMASSA DE CIMENTO E AREIA,NO TRACO 1:8,EM PAREDES DE 0,10M DEESPESSURA,DE SUPERFICIE CORRIDA,ATE 3,00M DE ALTURA E MEDIDAPELA AREA REAL</t>
  </si>
  <si>
    <t>ALVENARIA DE BLOCOS DE CONCRETO 20X20X40CM,ASSENTES COM ARGAMASSA DE CIMENTO E AREIA,NO TRACO 1:6,EM PAREDES DE 0,20M DEESPESSURA,DE SUPERFICIE CORRIDA,ATE 3,00M DE ALTURA E MEDIDA PELA AREA REAL</t>
  </si>
  <si>
    <t>EMBOCO COM ARGAMASSA DE CIMENTO E AREIA,NO TRACO 1:3 COM 2CMDE ESPESSURA,INCLUSIVE CHAPISCO DE CIMENTO E AREIA,NO TRACO1:3</t>
  </si>
  <si>
    <t>REVESTIMENTO DE PAREDES COM LADRILHOS CERAMICOS COM MEDIDASEM TORNO DE (10X10)CM,EM PLACA TELADA NO FORMATO EM TORNO DE(30X30)CM,NAS CORES BRANCO,CINZA,BEGE,CREME,AZUL,MARROM E PRETO,CONFORME ABNT NBR 16928,ASSENTE COM ARGAMASSA COLANTE,REJUNTAMENTO COM ARGAMASSA INDUSTRIALIZADA,EXCLUSIVE CHAPISCOE EMBOCO</t>
  </si>
  <si>
    <t>REVESTIMENTO DE PAREDES COM CERAMICA,COM MEDIDAS EM TORNO DE(32X57)CM,ASSENTE CONFORME ITEM 13.025.0058</t>
  </si>
  <si>
    <t>REVESTIMENTO DE PISO COM LADRILHOS CERAMICOS ESMALTADOS,COMMEDIDAS EM TORNO DE (45X45)CM,COM RESISTENCIA A ABRASAO P.E.I.-V,CONFORME ABNT NBR 16928,ASSENTES EM SUPERFICIE EM OSSO,COM ARGAMASSA COLANTE E REJUNTAMENTO PRONTO</t>
  </si>
  <si>
    <t>REVESTIMENTO DE PISO CERAMICO EM PORCELANATO TECNICO NATURAL,ACABAMENTO DA BORDA RETIFICADO,PARA USO EM AREAS COMERCIAISCOM ACESSO PARA RUA,NO FORMATO (60X60)CM,CONFORME ABNT NBR16928,ASSENTES EM SUPERFICIE EM OSSO COM ARGAMASSA DE CIMENTO E COLA (ARGAMASSA COLANTE) E REJUNTAMENTO PRONTO</t>
  </si>
  <si>
    <t>REVESTIMENTO DE PISO COM CERAMICA TATIL DIRECIONAL,(LADRILHOHIDRAULICO),PARA PESSOAS COM NECESSIDADES ESPECIFICAS,ASSENTES SOBRE SUPERFICIE EM OSSO,CONFORME ITEM 13.330.0010</t>
  </si>
  <si>
    <t>REVESTIMENTO DE PISO COM CERAMICA TATIL ALERTA,(LADRILHO HIDRAULICO) PARA PESSOAS COM NECESSIDADES  ESPECIFICAS,ASSENTESSOBRE SUPERFICIE EM OSSO,CONFORME ITEM 13.330.0010</t>
  </si>
  <si>
    <t>PEITORIL EM GRANITO CINZA CORUMBA,2CM DE ESPESSURA,LARGURA DE 15 A 18CM,ASSENTADO COM NATA DE CIMENTO SOBRE ARGAMASSA DECIMENTO,SAIBRO E AREIA,NO TRACO 1:3:3 E REJUNTAMENTO COM CIMENTO BRANCO</t>
  </si>
  <si>
    <t>ESCADA DE MARINHEIRO,COM LARGURA DE 0,40M,EXECUTADA EM BARRAS DE FERRO DE 1.1/2"X1/4",SENDO OS DEGRAUS EM FERRO REDONDODE 5/8",ESPACADOS DE 30CM.FORNECIMENTO E COLOCACAO</t>
  </si>
  <si>
    <t>JANELA DE ALUMINIO ANODIZADO EM BRONZE OU PRETO,TIPO MAXIM-AR,EM PERFIS SERIE 28,COM 90CM DE ALTURA,EM 4 MODULOS,COM PARTE INFERIOR FIXA,CONFORME PROJETO N°6007/EMOP.FORNECIMENTO ECOLOCACAO</t>
  </si>
  <si>
    <t>JANELA DE ALUMINIO ANODIZADO EM BRONZE OU PRETO,TIPO GUILHOTINA,PARA VIDRO(EXCLUSIVE ESTE)INCLUSIVE BORBOLETAS,EM PERFISSERIE 25.FORNECIMENTO E COLOCACAO</t>
  </si>
  <si>
    <t>CAIXILHO FIXO DE ALUMINIO ANODIZADO EM BRONZE OU PRETO,SERIE28,EM VENEZIANA.FORNECIMENTO E COLOCACAO</t>
  </si>
  <si>
    <t>PORTA DE ALUMINIO ANODIZADO EM BRONZE OU PRETO DE CORRER,EMPERFIS SERIE 30,COM CONTRAMARCO,CONFORME PROJETO N°6010/EMOP,EXCLUSIVE FECHADURA.FORNECIMENTO E COLOCACAO</t>
  </si>
  <si>
    <t>PORTA ALUMINIO ANODIZADO EM BRONZE OU PRETO,PERFIL SERIE 25,EM LAMBRI HORIZONTAL, EXCLUSIVE FECHADURA. FORNECIMENTO  ECOLOCACAO</t>
  </si>
  <si>
    <t>VIDRO TEMPERADO,INCOLOR,COM 6MM DE ESPESSURA,ENCAIXILHADO EMMADEIRA,ALUMINIO OU FERRO.FORNECIMENTO E COLOCACAO</t>
  </si>
  <si>
    <t>FERRAGENS P/PORTAS DE MADEIRA,DE CORRER,DE 1 FOLHA,CONSTANDODE FORN.S/COLOC.DE:-FECHADURA C/CHAVE BI-PART.,LATAO, ACABAMENTO CROMADO;-2,00M DE TRILHO EM "U",DE FERRO;-2 ROLDANAS DE FERRO;-2 GUIAS DE LATAO,TAMANHO 3/4",SEM CANTONEIRA;-2,00MCANALETA DE ALUMINIO,TAMANHO 2,00MX3/4",2 CONCHAS COM FUROPARA CHAVE, LATAO CROMADO</t>
  </si>
  <si>
    <t>FERRAGENS PARA PORTAS DE ABRIR,DE FERRO OU ALUMINIO,CONSTANDO DE FORNECIMENTO DAS PECAS:-FECHADURA DE CILINDRO OVALADO PARA MONTANTES ESTREITOS,EM LATAO,ACABAMENTO CROMADO;-ESPELHORETANGULAR,EM LATAO,ACABAMENTO CROMADO OU ROSETA CIRCULAR EM LATAO,ACABAMENTO CROMADO;-MACANETA TIPO ALAVANCA,EM LATAO,ZAMAK OU ACO ZINCADO,ACABAMENTO CROMADO,EXCLUSIVE DOBRADICA</t>
  </si>
  <si>
    <t>DOBRADICA 3"X2.1/2",DE FERRO GALVANIZADO,COM PINO DE FERRO EBOLAS DE LATAO.FORNECIMENTO</t>
  </si>
  <si>
    <t>CAIXA DE ALVENARIA EM TIJOLOS MACICOS(7X10X20CM),EM PAREDESDE MEIA VEZ,COM DIMENSOES DE 0,80X0,80X1,00M,ASSENTADA COM ARGAMASSA DE CIMENTO E AREIA,NO TRACO 1:4,REVESTIDA INTERNAMENTE COM A MESMA ARGAMASSA,COM FUNDO DE CONCRETO,SEM TAMPA</t>
  </si>
  <si>
    <t>ABRIGO P/2 BOTIJOES GAS DE 13KG,EXCLUSIVE LIGACOES,NAS DIM.(1,00X0,50X1,10)M,ALVENARIA TIJOLOS MACICOS (7X10X20CM),PAREDES DE MEIA VEZ,REVESTIDAS COM ARGAMASSA DE CIMENTO E SAIBRO,NO TRACO 1:6,PISO COM ESPESSURA DE 10CM E COBERTURA COM ESPESSURA DE 6CM,AMBAS EM CONCRETO ARMADO,FCK=15MPA,COM ACABAMENTO DE CIMENTADO,TRACO 1:4,CONFORME PROJETO TIPO Nº2001/EMOP</t>
  </si>
  <si>
    <t>CAIXA DE INSPECAO/CAIXA PARA AGUAS PLUVIAIS,DE CONCRETO PRE-MOLDADO,CONSTANDO DE CIRCULO DE FUNDO,3 ANEIS SUPERPOSTOS,DE40MM DE ESPESSURA E 600MM DE DIAMETRO INTERNO,SENDO 1 ANELINFERIOR(ENTRADA E SAIDA)DE 300MM,1 DE 150MM E 1 DE 75MM DEALTURA,PERFAZENDO 625MM DE ALTURA TOTAL,EXCLUSIVE TAMPAO DEFERRO FUNDIDO E ESCAVACAO.FORNECIMENTO E COLOCACAO</t>
  </si>
  <si>
    <t>INSTALACAO E ASSENTAMENTO DE FOGAO A GAS LIQUEFEITO DE PETROLEO(EXCLUSIVE FORNECIMENTO DO APARELHO),COMPREENDENDO:5,00MDE TUBO DE FERRO GALVANIZADO DE 1/2",CONEXOES,REGULADORES EDEMAIS PECAS NECESSARIAS</t>
  </si>
  <si>
    <t>INSTALACAO E ASSENTAMENTO DE AR CONDICIONADO TIPO SPLIT DE 18000 BTU'S,COM 1 CONDENSADOR E 1 EVAPORADOR,(VIDE FORNECIMENTO DO APARELHO NA FAMILIA 18.030)INCLUSIVE ACESSORIOS DE FIXACAO,EXCLUSIVE ALIMENTACAO ELETRICA E INTERLIGACAO AO CONDENSAOR/EVAPORADOR (VIDE ITEM 15.005.0255)</t>
  </si>
  <si>
    <t>ENTRADA ENERGIA INDIVIDUAL,PADRAO LIGHT,MEDICAO DIRETA,REDEAEREA,24KVA E 38KVA,INCL.CAIXA POLIMERICA P/MEDICAO DIRETA POLIFASICA(CM3) CAIXA POLIMERICA P/DISJUNTOR POLIFASICO(CDJ3)INTERNA,POLICARBONATO TAMPA TRANSPARENTE,CAIXA INSPECAO,3 HASTES CONECTORES ATERRAMENTO,MAT.NECES.EXCL.POSTE,DISJUNTOR,CONDUTORES ENTRADA,SAIDA,ATERRAMENTO RESPECTIVOS CONECTORES</t>
  </si>
  <si>
    <t>CAIXA DE PASSAGEM Nº6,PARA TELEFONE,CONFORME ESPECIFICACAO DA TELEBRAS,NAS DIMENSOES DE 120X120X13,5CM.FORNECIMENTO E COLOCACAO</t>
  </si>
  <si>
    <t>TOMADA DE PISO,SIMPLES,EM CORPO DE ALUMINIO FUNDIDO E TAMPAEM LATAO POLIDO,10A/250V.FORNECIMENTO E COLOCACAO</t>
  </si>
  <si>
    <t>INTERRUPTOR DE EMBUTIR COM 2 TECLAS SIMPLES FOSFORESCENTES EPLACA.FORNECIMENTO E COLOCACAO</t>
  </si>
  <si>
    <t>LAMPADA LED,BULBO,A60,25W,100/240V,BASE E-27.FORNECIMENTO ECOLOCACAO</t>
  </si>
  <si>
    <t>REGISTRO DE GAVETA,EM BRONZE,COM DIAMETRO DE 1".FORNECIMENTOE COLOCACAO</t>
  </si>
  <si>
    <t>TUBO DE PVC RIGIDO DE 40MM,SOLDAVEL,INCLUSIVE CONEXOES E EMENDAS,EXCLUSIVE ABERTURA E FECHAMENTO DE RASGO.FORNECIMENTO EASSENTAMENTO</t>
  </si>
  <si>
    <t>TUBO DE PVC RIGIDO DE 50MM,SOLDAVEL,INCLUSIVE CONEXOES E EMENDAS,EXCLUSIVE ABERTURA E FECHAMENTO DE RASGO.FORNECIMENTO EASSENTAMENTO</t>
  </si>
  <si>
    <t>ELETRODUTO DE PVC RIGIDO ROSQUEAVEL DE 1",INCLUSIVE CONEXOESE EMENDAS,EXCLUSIVE ABERTURA E FECHAMENTO DE RASGO.FORNECIMENTO E ASSENTAMENTO</t>
  </si>
  <si>
    <t>ELETRODUTO DE PVC ESPIRAL CORRUGADO,DIAMETRO DE 1",INCLUSIVECONEXOES E EMENDAS.FORNECIMENTO E INSTALACAO</t>
  </si>
  <si>
    <t>ADAPTADOR ROSQUEAVEL,COM DIAMETRO DE 1/2",COM FLANGES E ANELDE VEDACAO PARA CAIXA D'AGUA.FORNECIMENTO</t>
  </si>
  <si>
    <t>ADAPTADOR SOLDAVEL CURTO COM BOLSA E ROSCA PARA REGISTRO,COMDIAMETRO DE 20MMX1/2".FORNECIMENTO</t>
  </si>
  <si>
    <t>ADAPTADOR SOLDAVEL CURTO COM BOLSA E ROSCA PARA REGISTRO,COMDIAMETRO DE 25MMX3/4".FORNECIMENTO</t>
  </si>
  <si>
    <t>ADAPTADOR SOLDAVEL CURTO COM BOLSA E ROSCA PARA REGISTRO,COMDIAMETRO DE 32MMX1".FORNECIMENTO</t>
  </si>
  <si>
    <t>ADAPTADOR SOLDAVEL COM FLANGES LIVRES PARA CAIXA D'AGUA,COMDIAMETRO DE 25MMX3/4".FORNECIMENTO</t>
  </si>
  <si>
    <t>ADAPTADOR SOLDAVEL COM FLANGES LIVRES PARA CAIXA D'AGUA,COMDIAMETRO DE 32MMX1".FORNECIMENTO</t>
  </si>
  <si>
    <t>JOELHO DE REDUCAO 90º SOLDAVEL,COM DIAMETRO DE 25MMX20MM.FORNECIMENTO</t>
  </si>
  <si>
    <t>JOELHO DE REDUCAO 90º SOLDAVEL,COM DIAMETRO DE 32MMX25MM.FORNECIMENTO</t>
  </si>
  <si>
    <t>TE DE REDUCAO 90º SOLDAVEL,COM DIAMETRO DE 32MMX25MM.FORNECIMENTO</t>
  </si>
  <si>
    <t>JOELHO 90º SOLDAVEL E COM ROSCA,COM DIAMETRO DE 20MMX1/2".FORNECIMENTO</t>
  </si>
  <si>
    <t>JOELHO 90º SOLDAVEL E COM BUCHA DE LATAO,COM DIAMETRO DE 25MMX1/2".FORNECIMENTO</t>
  </si>
  <si>
    <t>TE 90º SOLDAVEL E COM BUCHA DE LATAO NA BOLSA CENTRAL,COM DIAMETRO DE 25MMX25MMX1/2".FORNECIMENTO</t>
  </si>
  <si>
    <t>CUMEEIRA EM CHAPA DE ACO GALVANIZADO,COM ESPESSURA DE 0,5MM,0,30M DE ABA PARA CADA LADO,PARA TELHAS TRAPEZOIDAIS.FORNECIMENTO E COLOCACAO</t>
  </si>
  <si>
    <t>IMPERMEABILIZACAO DE RESERVATORIO AGUA ELEVADO OU APOIADO,NAO SUJEITO A LENCOL FREATICO,S/PRESSAO NEGATIVA,EMPREGANDO 2DEMAOS DE CIMENTO POLIMERICO,CONS.1KG/M2/DEMAO,IMPER.BASE RESINAS TERMOPL.E CIMENTO C/ADESIVO,CONS.4KG/M2,ESTR.TELA POLIESTER 2X2MM,ENTRE 1ª E 2ª DEMAOS,FORMANDO MEMBRANA FLEXIVEL</t>
  </si>
  <si>
    <t>IMPERMEABILIZACAO DE BANHEIRO OU PISOS FRIOS COM PAREDES DEALVENARIA OU GESSO ACARTONADO,EMPREGANDO DUAS DEMAOS DE CIMENTO POLIMERICO,ATENDENDO A ABNT NBR 11905,CONSUMO DE 1KG/M2/DEMAO,IMPERM.BASE RESINA TERMOPLASTICA E CIMENTO C/ADIT.CONSUMO DE 3KG/M3,TELA DE POLIESTER 2X2MM ENTRE 1ª E 2ª DEMAOS</t>
  </si>
  <si>
    <t>PINTURA INTERNA OU EXTERNA SOBRE FERRO,COM ESMALTE SINTETICOBRILHANTE OU ACETINADO APOS LIXAMENTO,LIMPEZA,DESENGORDURAMENTO,UMA DEMAO DE FUNDO ANTICORROSIVO NA COR LARANJA DE SECAGEM RAPIDA E DUAS DEMAOS DE ACABAMENTO</t>
  </si>
  <si>
    <t>DUCHINHA MANUAL,COM REGISTRO DE PRESSAO 1/2" CROMADO,RABICHOCROMADO,SUPORTE BRANCO,PISTOLA BRANCA,BUCHAS E PARAFUSOS PARA FIXACAO.FORNECIMENTO</t>
  </si>
  <si>
    <t>TORNEIRA PARA PIA,COM AREJADOR,TUBO MOVEL,TIPO BANCA,1167 OUSIMILAR DE 1/2"X17CM APROXIMADAMENTE,EM METAL CROMADO.FORNECIMENTO</t>
  </si>
  <si>
    <t>DAMPER CORTA FOGO 35X45CM,ACIONAMENTO AUTOMATICO,PELA ACAO DE ELEMENTO FUSIVEL,MODELO DCF COM FUSIVEL DE DISPARO(COM ATESTADO UL)COM ROMPIMENTO EM 72ºC OU 141ºC,COM CHAVE FIM DE CURSO.FORNECIMENTO E COLOCACAO</t>
  </si>
  <si>
    <t>COIFA DE ACO INOXIDAVEL,DE 1,20X0,60M,DE CHAPA 18.304,INCLUSIVE 1,50M DE DUTO COM 310X120MM DE SECAO,EM CHAPA 22,2 EXAUSTORES CENTRIFUGOS TIPO CARAMUJO,EM CHAPA DE ACO CARBONO 1020COM MOTOR 1/3CV NAS TENSOES 110/220V. FORNECIMENTO E COLOCACAO</t>
  </si>
  <si>
    <t>BARRA DE APOIO PARA LAVATORIO DE CENTRO,EM ACO INOXIDAVEL AISI 304,TUBO DE 1.1/4",INCLUSIVE FIXACAO COM PARAFUSOS INOXIDAVEIS E BUCHAS PLASTICAS,MEDINDO (60X40)CM,CONFORME ABNT NBR9050 PARA ACESSIBILIDADE.FORNECIMENTO E COLOCACAO</t>
  </si>
  <si>
    <t>BARRA DE APOIO EM ACO INOXIDAVEL AISI 304,TUBO DE 1.1/4",INCLUSIVE FIXACAO COM PARAFUSOS INOXIDAVEIS E BUCHAS PLASTICAS,COM 50CM,CONFORME ABNT NBR 9050 PARA ACESSIBILIDADE.FORNECIMENTO E COLOCACAO</t>
  </si>
  <si>
    <t>BARRA DE APOIO EM ACO INOXIDAVEL AISI 304,TUBO DE 1.1/4",INCLUSIVE FIXACAO COM PARAFUSOS INOXIDAVEIS E BUCHAS PLASTICAS,COM 80CM,CONFORME ABNT NBR 9050 PARA ACESSIBILIDADE.FORNECIMENTO E COLOCACAO</t>
  </si>
  <si>
    <t>BANCO ARTICULADO,COM CANTOS ARREDONDADOS E SUPERFICIE ANTIDERRAPANTE IMPERMEAVEL,DIMENSOES MINIMAS (0,45X0,70)M,EM ACO INOXIDAVEL AISI 304,TUBO DE 1.1/4",CONFORME ABNT NBR 9050 PARA ACESSIBILIDADE.FORNCIMENTO E COLOCACAO</t>
  </si>
  <si>
    <t>LUMINARIA DE EMERGENCIA DE SOBREPOR,EM PLASTICO,EQUIPADA COMBATERIA SELADA RECARREGAVEL COM 60 LAMPADAS EM LED. FORNECIMENTO E COLOCACAO</t>
  </si>
  <si>
    <t>ARANDELA EM ALUMINIO E VIDRO,COM BASE PARA FIXACAO,EXCLUSIVELAMPADA.FORNECIMENTO E COLOCACAO</t>
  </si>
  <si>
    <t>LUMINARIA DE SOBREPOR, FIXADA EM LAJE OU FORRO, TIPO CALHA,CHANFRADA OU PRISMATICA, COMPLETA, COM LAMPADA LED TUBULARDE 2 X 9W. FORNECIMENTO E COLOCACAO</t>
  </si>
  <si>
    <t>LUMINARIA DE SOBREPOR, FIXADA EM LAJE OU FORRO, TIPO CALHA,CHANFRADA OU PRISMATICA, COMPLETA, COM LAMPADA LED TUBULARDE 2 X 18W. FORNECIMENTO E COLOCACAO</t>
  </si>
  <si>
    <t>EXTINTOR DE INCENDIO PORTATIL,COM CARGA DE AGUA-PRESSURIZADA(AP),CLASSE A,DE 10L,INCLUSIVE SUPORTE DE PAREDE,CONFORME ABNT NBR 12693.FORNECIMENTO E COLOCACAO</t>
  </si>
  <si>
    <t>EXTINTOR DE INCENDIO PORTATIL,COM CARGA DE PO QUIMICO,CLASSEBC,DE 6KG,INCLUSIVE SUPORTE DE PAREDE,CONFORME ABNT NBR 12693.FORNECIMENTO E COLOCACAO</t>
  </si>
  <si>
    <t>POSTE DE ACO,RETO,CONICO CONTINUO,ALTURA DE 3,50M,COM SAPATAE BASE(PADRAO RIO CIDADE CATETE).FORNECIMENTO</t>
  </si>
  <si>
    <t>PINTURA DE POSTE RETO DE ACO,DE 3,50 A 6,00M,COM DUAS DEMAOSDE TINTA FENOLICA DE ALTA RESISTENCIA AS INTEMPERIES,DE SECAGEM RAPIDA,NA COR ALUMINIO</t>
  </si>
  <si>
    <t>CURVA LONGA DE 90° PARA ELETRODUTO,DE PVC RIGIDO,ROSQUEAVEL,DE 25MM(1").FORNECIMENTO</t>
  </si>
  <si>
    <t>ABRACADEIRA EM ACO PARA AMARRACAO DE ELETRODUTOS, TIPO D, COM 1" E CUNHA DE FIXACAO</t>
  </si>
  <si>
    <t>ARRUELA EM ALUMINIO, COM ROSCA, DE 1", PARA ELETRODUTO</t>
  </si>
  <si>
    <t>ARRUELA EM ALUMINIO, COM ROSCA, DE 3/4", PARA ELETRODUTO</t>
  </si>
  <si>
    <t>BANCADA/BANCA/PIA DE ACO INOXIDAVEL (AISI 430) COM 1 CUBA CENTRAL, SEM VALVULA, ESCORREDOR DUPLO, DE *0,55 X 1,60* M</t>
  </si>
  <si>
    <t>BUCHA DE NYLON SEM ABA S6</t>
  </si>
  <si>
    <t>BUCHA EM ALUMINIO, COM ROSCA, DE 1", PARA ELETRODUTO</t>
  </si>
  <si>
    <t>BUCHA EM ALUMINIO, COM ROSCA, DE 3/4", PARA ELETRODUTO</t>
  </si>
  <si>
    <t>ESPELHO / PLACA DE 2 POSTOS 4" X 2", PARA INSTALACAO DE TOMADAS E INTERRUPTORES</t>
  </si>
  <si>
    <t>FITA ISOLANTE DE BORRACHA AUTOFUSAO, USO ATE 69 KV (ALTA TENSAO)</t>
  </si>
  <si>
    <t>JOELHO PVC, SOLDAVEL, PB, 90 GRAUS, DN 40 MM, PARA ESGOTO PREDIAL</t>
  </si>
  <si>
    <t>LUVA DE PRESSAO, EM PVC, DE 25 MM, PARA ELETRODUTO FLEXIVEL</t>
  </si>
  <si>
    <t>TERMINAL METALICO A PRESSAO PARA 1 CABO DE 35 MM2, COM 1 FURO DE FIXACAO</t>
  </si>
  <si>
    <t>TOMADA RJ45, 8 FIOS, CAT 5E (APENAS MODULO)</t>
  </si>
  <si>
    <t>I0-EMOP/SINAPI/SCO- JANEIRO 2023</t>
  </si>
  <si>
    <t>R02</t>
  </si>
  <si>
    <t>POCO DE VISITA DE CONCRETO ARMADO COM MEDIDAS INTERNAS DO POCO E PROFUNDIDADE DE 2,00X2,00X3,90M,E DIAMETRO DA GALERIA DE 1,50M,TENDO O CONCRETO DAS PAREDES,FUNDO E TAMPA 400KG E O DA BASE,CALHA E BANQUETA 300KG DE CIMENTO POR M3,SENDO AS PAREDES,CALHA E A BANQUETA REVESTIDAS COM ARGAMASSA,EXCLUSIVE TAMPAO DE FERRO FUNDIDO</t>
  </si>
  <si>
    <t>POCO DE VISITA DE CONCRETO ARMADO COM MEDIDAS INTERNAS DO POCO E PROFUNDIDADE DE 2,00X2,00X4,20M,E DIAMETRO DA GALERIA DE 1,50M,TENDO O CONCRETO DAS PAREDES,FUNDO E TAMPA 400KG E O DA BASE,CALHA E BANQUETA 300KG DE CIMENTO POR M3,SENDO AS PAREDES,CALHA E A BANQUETA REVESTIDAS COM ARGAMASSA,EXCLUSIVE TAMPAO DE FERRO FUNDIDO</t>
  </si>
  <si>
    <t>POCO DE VISITA DE CONCRETO ARMADO COM MEDIDAS INTERNAS DO POCO E PROFUNDIDADE DE 2,00X2,00X5,10M,E DIAMETRO DA GALERIA DE 1,50M,TENDO O CONCRETO DAS PAREDES,FUNDO E TAMPA 400KG E O DA BASE,CALHA E BANQUETA 300KG DE CIMENTO POR M3,SENDO AS PAREDES,CALHA E A BANQUETA REVESTIDAS COM ARGAMASSA,EXCLUSIVE TAMPAO DE FERRO FUNDIDO</t>
  </si>
  <si>
    <t>POCO DE VISITA DE CONCRETO ARMADO COM MEDIDAS INTERNAS DO POCO E PROFUNDIDADE DE 2,00X2,00X6,00M,E DIAMETRO DA GALERIA DE 1,50M,TENDO O CONCRETO DAS PAREDES,FUNDO E TAMPA 400KG E O DA BASE,CALHA E BANQUETA 300KG DE CIMENTO POR M3,SENDO AS PAREDES,CALHA E A BANQUETA REVESTIDAS COM ARGAMASSA,EXCLUSIVE TAMPAO DE FERRO FUNDIDO</t>
  </si>
  <si>
    <t>ADUELA/ GALERIA PRE-MOLDADA DE CONCRETO ARMADO, SECAO QUADRADA INTERNA DE 1,50 X 1,50 M (L X A), MISULA DE 20 X 20 CM, C = 1,00 M, ESPESSURA MIN = 15 CM, TB-45 E FCK DO CONCRETO = 30 MPA, EXCLUSIVE ESCAVACAO E REATERRO.FORNECIMENTO E ASSENTAMENTO</t>
  </si>
</sst>
</file>

<file path=xl/styles.xml><?xml version="1.0" encoding="utf-8"?>
<styleSheet xmlns="http://schemas.openxmlformats.org/spreadsheetml/2006/main">
  <numFmts count="9">
    <numFmt numFmtId="164" formatCode="h:mm\ AM/PM;@"/>
    <numFmt numFmtId="165" formatCode="* #,##0.00\ ;* \(#,##0.00\);* \-#\ ;@\ "/>
    <numFmt numFmtId="166" formatCode="&quot; R$&quot;* #,##0.00\ ;&quot; R$&quot;* \(#,##0.00\);&quot; R$&quot;* \-#\ ;@\ "/>
    <numFmt numFmtId="167" formatCode="_(&quot;R$&quot;* #,##0.00_);_(&quot;R$&quot;* \(#,##0.00\);_(&quot;R$&quot;* &quot;-&quot;??_);_(@_)"/>
    <numFmt numFmtId="168" formatCode="* #,##0.00\ ;\-* #,##0.00\ ;* \-#\ ;@\ "/>
    <numFmt numFmtId="169" formatCode="&quot; R$ &quot;* #,##0.00\ ;&quot; R$ &quot;* \(#,##0.00\);&quot; R$ &quot;* \-#\ ;@\ "/>
    <numFmt numFmtId="170" formatCode="* #,##0\ ;* \(#,##0\);* \-#\ ;@\ "/>
    <numFmt numFmtId="171" formatCode="&quot;R$ &quot;#,##0.00"/>
    <numFmt numFmtId="173" formatCode="&quot;R$&quot;\ #,##0.00"/>
  </numFmts>
  <fonts count="20">
    <font>
      <sz val="10"/>
      <name val="Arial"/>
      <family val="2"/>
    </font>
    <font>
      <sz val="8"/>
      <name val="Calibri"/>
      <family val="2"/>
    </font>
    <font>
      <b/>
      <sz val="8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sz val="8"/>
      <name val="Arial"/>
      <family val="2"/>
    </font>
    <font>
      <i/>
      <sz val="10"/>
      <name val="Calibri"/>
      <family val="2"/>
    </font>
    <font>
      <b/>
      <sz val="11"/>
      <name val="Calibri"/>
      <family val="2"/>
    </font>
    <font>
      <sz val="7"/>
      <name val="Calibri"/>
      <family val="2"/>
    </font>
    <font>
      <b/>
      <u/>
      <sz val="10"/>
      <name val="Calibri"/>
      <family val="2"/>
    </font>
    <font>
      <i/>
      <sz val="8"/>
      <name val="Calibri"/>
      <family val="2"/>
    </font>
    <font>
      <b/>
      <sz val="12"/>
      <name val="Calibri"/>
      <family val="2"/>
    </font>
    <font>
      <b/>
      <i/>
      <sz val="10"/>
      <name val="Calibri"/>
      <family val="2"/>
    </font>
    <font>
      <sz val="14"/>
      <name val="Verdana"/>
      <family val="2"/>
    </font>
    <font>
      <u/>
      <sz val="10"/>
      <color indexed="12"/>
      <name val="Arial"/>
      <family val="2"/>
    </font>
    <font>
      <sz val="11"/>
      <color indexed="8"/>
      <name val="Calibri"/>
      <family val="2"/>
    </font>
    <font>
      <sz val="10"/>
      <color indexed="8"/>
      <name val="MS Sans Serif"/>
      <family val="2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27"/>
        <bgColor indexed="41"/>
      </patternFill>
    </fill>
    <fill>
      <patternFill patternType="solid">
        <fgColor indexed="31"/>
        <bgColor indexed="22"/>
      </patternFill>
    </fill>
    <fill>
      <patternFill patternType="solid">
        <fgColor indexed="46"/>
        <bgColor indexed="24"/>
      </patternFill>
    </fill>
    <fill>
      <patternFill patternType="solid">
        <fgColor indexed="42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45"/>
        <bgColor indexed="29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theme="9" tint="0.79998168889431442"/>
        <bgColor indexed="64"/>
      </patternFill>
    </fill>
  </fills>
  <borders count="6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/>
      <right/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  <border>
      <left style="medium">
        <color indexed="64"/>
      </left>
      <right style="hair">
        <color indexed="8"/>
      </right>
      <top style="medium">
        <color indexed="64"/>
      </top>
      <bottom style="medium">
        <color indexed="64"/>
      </bottom>
      <diagonal/>
    </border>
    <border>
      <left style="hair">
        <color indexed="8"/>
      </left>
      <right style="hair">
        <color indexed="8"/>
      </right>
      <top style="medium">
        <color indexed="64"/>
      </top>
      <bottom style="medium">
        <color indexed="64"/>
      </bottom>
      <diagonal/>
    </border>
    <border>
      <left style="hair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medium">
        <color indexed="64"/>
      </bottom>
      <diagonal/>
    </border>
    <border>
      <left/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/>
      <right style="hair">
        <color indexed="8"/>
      </right>
      <top style="hair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8"/>
      </left>
      <right style="medium">
        <color indexed="64"/>
      </right>
      <top/>
      <bottom style="medium">
        <color indexed="64"/>
      </bottom>
      <diagonal/>
    </border>
  </borders>
  <cellStyleXfs count="72">
    <xf numFmtId="0" fontId="0" fillId="0" borderId="0"/>
    <xf numFmtId="164" fontId="13" fillId="0" borderId="1">
      <alignment horizontal="center" vertical="center"/>
    </xf>
    <xf numFmtId="165" fontId="19" fillId="0" borderId="0" applyFill="0" applyBorder="0" applyAlignment="0" applyProtection="0"/>
    <xf numFmtId="0" fontId="15" fillId="0" borderId="0"/>
    <xf numFmtId="166" fontId="19" fillId="0" borderId="0" applyFill="0" applyBorder="0" applyAlignment="0" applyProtection="0"/>
    <xf numFmtId="0" fontId="19" fillId="2" borderId="2" applyNumberFormat="0" applyAlignment="0" applyProtection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167" fontId="19" fillId="0" borderId="0" applyFill="0" applyBorder="0" applyAlignment="0" applyProtection="0"/>
    <xf numFmtId="0" fontId="15" fillId="4" borderId="0" applyNumberFormat="0" applyBorder="0" applyAlignment="0" applyProtection="0"/>
    <xf numFmtId="0" fontId="15" fillId="3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0" borderId="0"/>
    <xf numFmtId="0" fontId="15" fillId="7" borderId="0" applyNumberFormat="0" applyBorder="0" applyAlignment="0" applyProtection="0"/>
    <xf numFmtId="168" fontId="19" fillId="0" borderId="0" applyFill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165" fontId="19" fillId="0" borderId="0" applyFill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6" borderId="0" applyNumberFormat="0" applyBorder="0" applyAlignment="0" applyProtection="0"/>
    <xf numFmtId="9" fontId="19" fillId="0" borderId="0" applyFill="0" applyBorder="0" applyAlignment="0" applyProtection="0"/>
    <xf numFmtId="9" fontId="19" fillId="0" borderId="0" applyFill="0" applyBorder="0" applyAlignment="0" applyProtection="0"/>
    <xf numFmtId="0" fontId="15" fillId="5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4" fillId="0" borderId="0" applyNumberFormat="0" applyFill="0" applyBorder="0" applyAlignment="0" applyProtection="0"/>
    <xf numFmtId="166" fontId="19" fillId="0" borderId="0" applyFill="0" applyBorder="0" applyAlignment="0" applyProtection="0"/>
    <xf numFmtId="169" fontId="19" fillId="0" borderId="0" applyFill="0" applyBorder="0" applyAlignment="0" applyProtection="0"/>
    <xf numFmtId="166" fontId="19" fillId="0" borderId="0" applyFill="0" applyBorder="0" applyAlignment="0" applyProtection="0"/>
    <xf numFmtId="0" fontId="19" fillId="0" borderId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5" fillId="0" borderId="0"/>
    <xf numFmtId="0" fontId="1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9" fillId="2" borderId="2" applyNumberFormat="0" applyAlignment="0" applyProtection="0"/>
    <xf numFmtId="0" fontId="19" fillId="2" borderId="2" applyNumberFormat="0" applyAlignment="0" applyProtection="0"/>
    <xf numFmtId="9" fontId="19" fillId="0" borderId="0" applyFill="0" applyBorder="0" applyAlignment="0" applyProtection="0"/>
    <xf numFmtId="9" fontId="19" fillId="0" borderId="0" applyFill="0" applyBorder="0" applyAlignment="0" applyProtection="0"/>
    <xf numFmtId="9" fontId="19" fillId="0" borderId="0" applyFill="0" applyBorder="0" applyAlignment="0" applyProtection="0"/>
    <xf numFmtId="9" fontId="19" fillId="0" borderId="0" applyFill="0" applyBorder="0" applyAlignment="0" applyProtection="0"/>
    <xf numFmtId="9" fontId="19" fillId="0" borderId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ill="0" applyBorder="0" applyAlignment="0" applyProtection="0"/>
    <xf numFmtId="9" fontId="19" fillId="0" borderId="0" applyFill="0" applyBorder="0" applyAlignment="0" applyProtection="0"/>
    <xf numFmtId="9" fontId="19" fillId="0" borderId="0" applyFill="0" applyBorder="0" applyAlignment="0" applyProtection="0"/>
    <xf numFmtId="9" fontId="19" fillId="0" borderId="0" applyFill="0" applyBorder="0" applyAlignment="0" applyProtection="0"/>
    <xf numFmtId="9" fontId="19" fillId="0" borderId="0" applyFill="0" applyBorder="0" applyAlignment="0" applyProtection="0"/>
    <xf numFmtId="9" fontId="19" fillId="0" borderId="0" applyFill="0" applyBorder="0" applyAlignment="0" applyProtection="0"/>
    <xf numFmtId="165" fontId="19" fillId="0" borderId="0" applyFill="0" applyBorder="0" applyAlignment="0" applyProtection="0"/>
    <xf numFmtId="165" fontId="19" fillId="0" borderId="0" applyFill="0" applyBorder="0" applyAlignment="0" applyProtection="0"/>
    <xf numFmtId="165" fontId="19" fillId="0" borderId="0" applyFill="0" applyBorder="0" applyAlignment="0" applyProtection="0"/>
    <xf numFmtId="170" fontId="19" fillId="0" borderId="0" applyFill="0" applyBorder="0" applyAlignment="0" applyProtection="0"/>
    <xf numFmtId="165" fontId="19" fillId="0" borderId="0" applyFill="0" applyBorder="0" applyAlignment="0" applyProtection="0"/>
    <xf numFmtId="165" fontId="19" fillId="0" borderId="0" applyFill="0" applyBorder="0" applyAlignment="0" applyProtection="0"/>
  </cellStyleXfs>
  <cellXfs count="212">
    <xf numFmtId="0" fontId="0" fillId="0" borderId="0" xfId="0"/>
    <xf numFmtId="0" fontId="1" fillId="0" borderId="9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0" xfId="0" applyFont="1"/>
    <xf numFmtId="0" fontId="1" fillId="14" borderId="15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/>
    </xf>
    <xf numFmtId="49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vertical="top" wrapText="1"/>
    </xf>
    <xf numFmtId="165" fontId="1" fillId="0" borderId="0" xfId="2" applyFont="1" applyFill="1" applyBorder="1" applyAlignment="1" applyProtection="1"/>
    <xf numFmtId="173" fontId="1" fillId="0" borderId="0" xfId="2" applyNumberFormat="1" applyFont="1" applyFill="1" applyBorder="1" applyAlignment="1" applyProtection="1">
      <alignment horizontal="center" vertical="center"/>
    </xf>
    <xf numFmtId="165" fontId="1" fillId="0" borderId="0" xfId="2" applyFont="1" applyFill="1" applyBorder="1" applyAlignment="1" applyProtection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left" vertical="center" wrapText="1"/>
    </xf>
    <xf numFmtId="2" fontId="1" fillId="0" borderId="10" xfId="0" applyNumberFormat="1" applyFont="1" applyBorder="1" applyAlignment="1">
      <alignment horizontal="center" vertical="center" wrapText="1"/>
    </xf>
    <xf numFmtId="173" fontId="1" fillId="0" borderId="10" xfId="0" applyNumberFormat="1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left" vertical="center" wrapText="1"/>
    </xf>
    <xf numFmtId="2" fontId="1" fillId="0" borderId="16" xfId="0" applyNumberFormat="1" applyFont="1" applyBorder="1" applyAlignment="1">
      <alignment horizontal="center" vertical="center" wrapText="1"/>
    </xf>
    <xf numFmtId="173" fontId="1" fillId="0" borderId="16" xfId="0" applyNumberFormat="1" applyFont="1" applyBorder="1" applyAlignment="1">
      <alignment horizontal="center" vertical="center" wrapText="1"/>
    </xf>
    <xf numFmtId="0" fontId="1" fillId="13" borderId="15" xfId="0" applyFont="1" applyFill="1" applyBorder="1" applyAlignment="1">
      <alignment horizontal="center" vertical="center"/>
    </xf>
    <xf numFmtId="173" fontId="1" fillId="0" borderId="16" xfId="4" applyNumberFormat="1" applyFont="1" applyFill="1" applyBorder="1" applyAlignment="1" applyProtection="1">
      <alignment horizontal="center" vertical="center" wrapText="1"/>
    </xf>
    <xf numFmtId="0" fontId="1" fillId="13" borderId="11" xfId="0" applyFont="1" applyFill="1" applyBorder="1" applyAlignment="1">
      <alignment horizontal="center" vertical="center"/>
    </xf>
    <xf numFmtId="0" fontId="1" fillId="0" borderId="12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left" vertical="center" wrapText="1"/>
    </xf>
    <xf numFmtId="2" fontId="1" fillId="0" borderId="12" xfId="0" applyNumberFormat="1" applyFont="1" applyBorder="1" applyAlignment="1">
      <alignment horizontal="center" vertical="center" wrapText="1"/>
    </xf>
    <xf numFmtId="173" fontId="18" fillId="0" borderId="12" xfId="0" applyNumberFormat="1" applyFont="1" applyBorder="1" applyAlignment="1">
      <alignment horizontal="center" vertical="center" wrapText="1"/>
    </xf>
    <xf numFmtId="0" fontId="1" fillId="14" borderId="9" xfId="0" applyFont="1" applyFill="1" applyBorder="1" applyAlignment="1">
      <alignment horizontal="center" vertical="center"/>
    </xf>
    <xf numFmtId="0" fontId="1" fillId="14" borderId="15" xfId="0" applyFont="1" applyFill="1" applyBorder="1" applyAlignment="1">
      <alignment horizontal="center" vertical="center"/>
    </xf>
    <xf numFmtId="0" fontId="1" fillId="14" borderId="11" xfId="0" applyFont="1" applyFill="1" applyBorder="1" applyAlignment="1">
      <alignment horizontal="center" vertical="center"/>
    </xf>
    <xf numFmtId="173" fontId="1" fillId="0" borderId="12" xfId="0" applyNumberFormat="1" applyFont="1" applyBorder="1" applyAlignment="1">
      <alignment horizontal="center" vertical="center" wrapText="1"/>
    </xf>
    <xf numFmtId="0" fontId="1" fillId="13" borderId="9" xfId="0" applyFont="1" applyFill="1" applyBorder="1" applyAlignment="1">
      <alignment horizontal="center" vertical="center"/>
    </xf>
    <xf numFmtId="173" fontId="18" fillId="0" borderId="10" xfId="0" applyNumberFormat="1" applyFont="1" applyBorder="1" applyAlignment="1">
      <alignment horizontal="center" vertical="center" wrapText="1"/>
    </xf>
    <xf numFmtId="49" fontId="3" fillId="0" borderId="0" xfId="0" applyNumberFormat="1" applyFont="1" applyAlignment="1">
      <alignment vertical="center" wrapText="1"/>
    </xf>
    <xf numFmtId="166" fontId="3" fillId="0" borderId="10" xfId="4" applyFont="1" applyFill="1" applyBorder="1" applyAlignment="1" applyProtection="1">
      <alignment horizontal="center" vertical="center"/>
    </xf>
    <xf numFmtId="166" fontId="3" fillId="0" borderId="23" xfId="4" applyFont="1" applyFill="1" applyBorder="1" applyAlignment="1" applyProtection="1">
      <alignment horizontal="center" vertical="center"/>
    </xf>
    <xf numFmtId="166" fontId="3" fillId="0" borderId="16" xfId="4" applyFont="1" applyFill="1" applyBorder="1" applyAlignment="1" applyProtection="1">
      <alignment horizontal="center" vertical="center"/>
    </xf>
    <xf numFmtId="166" fontId="3" fillId="0" borderId="25" xfId="4" applyFont="1" applyFill="1" applyBorder="1" applyAlignment="1" applyProtection="1">
      <alignment horizontal="center" vertical="center"/>
    </xf>
    <xf numFmtId="166" fontId="3" fillId="0" borderId="12" xfId="4" applyFont="1" applyFill="1" applyBorder="1" applyAlignment="1" applyProtection="1">
      <alignment horizontal="center" vertical="center"/>
    </xf>
    <xf numFmtId="166" fontId="3" fillId="0" borderId="26" xfId="4" applyFont="1" applyFill="1" applyBorder="1" applyAlignment="1" applyProtection="1">
      <alignment horizontal="center" vertical="center"/>
    </xf>
    <xf numFmtId="0" fontId="1" fillId="0" borderId="5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left" vertical="top" wrapText="1"/>
    </xf>
    <xf numFmtId="2" fontId="1" fillId="0" borderId="0" xfId="0" applyNumberFormat="1" applyFont="1" applyAlignment="1">
      <alignment horizontal="center" vertical="center" wrapText="1"/>
    </xf>
    <xf numFmtId="173" fontId="1" fillId="0" borderId="0" xfId="0" applyNumberFormat="1" applyFont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173" fontId="1" fillId="0" borderId="10" xfId="4" applyNumberFormat="1" applyFont="1" applyFill="1" applyBorder="1" applyAlignment="1" applyProtection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166" fontId="3" fillId="0" borderId="43" xfId="4" applyFont="1" applyFill="1" applyBorder="1" applyAlignment="1" applyProtection="1"/>
    <xf numFmtId="166" fontId="3" fillId="0" borderId="44" xfId="4" applyFont="1" applyFill="1" applyBorder="1" applyAlignment="1" applyProtection="1">
      <alignment horizontal="center" vertical="center"/>
    </xf>
    <xf numFmtId="0" fontId="1" fillId="0" borderId="1" xfId="0" applyFont="1" applyBorder="1"/>
    <xf numFmtId="173" fontId="1" fillId="0" borderId="36" xfId="0" applyNumberFormat="1" applyFont="1" applyBorder="1" applyAlignment="1">
      <alignment horizontal="center" vertical="center" wrapText="1"/>
    </xf>
    <xf numFmtId="0" fontId="1" fillId="14" borderId="9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wrapText="1"/>
    </xf>
    <xf numFmtId="0" fontId="1" fillId="0" borderId="15" xfId="0" applyFont="1" applyBorder="1" applyAlignment="1">
      <alignment horizontal="center" wrapText="1"/>
    </xf>
    <xf numFmtId="0" fontId="1" fillId="0" borderId="11" xfId="0" applyFont="1" applyBorder="1" applyAlignment="1">
      <alignment horizontal="center" wrapText="1"/>
    </xf>
    <xf numFmtId="10" fontId="12" fillId="0" borderId="29" xfId="0" applyNumberFormat="1" applyFont="1" applyBorder="1" applyAlignment="1">
      <alignment horizontal="center" vertical="center" wrapText="1"/>
    </xf>
    <xf numFmtId="10" fontId="12" fillId="0" borderId="30" xfId="0" applyNumberFormat="1" applyFont="1" applyBorder="1" applyAlignment="1">
      <alignment horizontal="center" vertical="center" wrapText="1"/>
    </xf>
    <xf numFmtId="10" fontId="12" fillId="0" borderId="33" xfId="0" applyNumberFormat="1" applyFont="1" applyBorder="1" applyAlignment="1">
      <alignment horizontal="center" vertical="center" wrapText="1"/>
    </xf>
    <xf numFmtId="10" fontId="12" fillId="0" borderId="0" xfId="0" applyNumberFormat="1" applyFont="1" applyAlignment="1">
      <alignment horizontal="center" vertical="center" wrapText="1"/>
    </xf>
    <xf numFmtId="10" fontId="12" fillId="0" borderId="0" xfId="0" applyNumberFormat="1" applyFont="1" applyAlignment="1">
      <alignment horizontal="left" vertical="center" wrapText="1"/>
    </xf>
    <xf numFmtId="10" fontId="12" fillId="0" borderId="0" xfId="0" applyNumberFormat="1" applyFont="1" applyAlignment="1">
      <alignment vertical="center" wrapText="1"/>
    </xf>
    <xf numFmtId="173" fontId="12" fillId="0" borderId="0" xfId="0" applyNumberFormat="1" applyFont="1" applyAlignment="1">
      <alignment horizontal="center" vertical="center" wrapText="1"/>
    </xf>
    <xf numFmtId="0" fontId="1" fillId="0" borderId="29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49" fontId="1" fillId="0" borderId="30" xfId="0" applyNumberFormat="1" applyFont="1" applyBorder="1" applyAlignment="1">
      <alignment horizontal="center" vertical="center"/>
    </xf>
    <xf numFmtId="165" fontId="1" fillId="0" borderId="3" xfId="2" applyFont="1" applyFill="1" applyBorder="1" applyAlignment="1" applyProtection="1">
      <alignment horizontal="center" vertical="center"/>
    </xf>
    <xf numFmtId="166" fontId="4" fillId="2" borderId="5" xfId="4" applyFont="1" applyFill="1" applyBorder="1" applyAlignment="1" applyProtection="1">
      <alignment horizontal="center" vertical="center" wrapText="1"/>
    </xf>
    <xf numFmtId="166" fontId="4" fillId="2" borderId="4" xfId="4" applyFont="1" applyFill="1" applyBorder="1" applyAlignment="1" applyProtection="1">
      <alignment horizontal="center" vertical="center" wrapText="1"/>
    </xf>
    <xf numFmtId="166" fontId="4" fillId="2" borderId="7" xfId="4" applyFont="1" applyFill="1" applyBorder="1" applyAlignment="1" applyProtection="1">
      <alignment horizontal="center" vertical="center" wrapText="1"/>
    </xf>
    <xf numFmtId="166" fontId="4" fillId="2" borderId="21" xfId="4" applyFont="1" applyFill="1" applyBorder="1" applyAlignment="1" applyProtection="1">
      <alignment horizontal="center" vertical="center" wrapText="1"/>
    </xf>
    <xf numFmtId="166" fontId="4" fillId="2" borderId="28" xfId="4" applyFont="1" applyFill="1" applyBorder="1" applyAlignment="1" applyProtection="1">
      <alignment horizontal="center" vertical="center" wrapText="1"/>
    </xf>
    <xf numFmtId="166" fontId="4" fillId="2" borderId="6" xfId="4" applyFont="1" applyFill="1" applyBorder="1" applyAlignment="1" applyProtection="1">
      <alignment horizontal="center" vertical="center" wrapText="1"/>
    </xf>
    <xf numFmtId="166" fontId="4" fillId="2" borderId="62" xfId="4" applyFont="1" applyFill="1" applyBorder="1" applyAlignment="1" applyProtection="1">
      <alignment horizontal="center" vertical="center" wrapText="1"/>
    </xf>
    <xf numFmtId="166" fontId="4" fillId="2" borderId="31" xfId="4" applyFont="1" applyFill="1" applyBorder="1" applyAlignment="1" applyProtection="1">
      <alignment horizontal="center" vertical="center"/>
    </xf>
    <xf numFmtId="10" fontId="4" fillId="0" borderId="30" xfId="0" applyNumberFormat="1" applyFont="1" applyBorder="1" applyAlignment="1">
      <alignment horizontal="center" vertical="center" wrapText="1"/>
    </xf>
    <xf numFmtId="166" fontId="4" fillId="0" borderId="3" xfId="4" applyFont="1" applyFill="1" applyBorder="1" applyAlignment="1" applyProtection="1">
      <alignment horizontal="center" vertical="center" wrapText="1"/>
    </xf>
    <xf numFmtId="166" fontId="4" fillId="0" borderId="4" xfId="4" applyFont="1" applyFill="1" applyBorder="1" applyAlignment="1" applyProtection="1">
      <alignment horizontal="center" vertical="center" wrapText="1"/>
    </xf>
    <xf numFmtId="166" fontId="4" fillId="0" borderId="32" xfId="4" applyFont="1" applyFill="1" applyBorder="1" applyAlignment="1" applyProtection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166" fontId="4" fillId="2" borderId="30" xfId="4" applyFont="1" applyFill="1" applyBorder="1" applyAlignment="1" applyProtection="1">
      <alignment horizontal="center" vertical="center"/>
    </xf>
    <xf numFmtId="10" fontId="4" fillId="0" borderId="3" xfId="0" applyNumberFormat="1" applyFont="1" applyBorder="1" applyAlignment="1">
      <alignment horizontal="center" vertical="center" wrapText="1"/>
    </xf>
    <xf numFmtId="0" fontId="1" fillId="0" borderId="63" xfId="0" applyFont="1" applyBorder="1" applyAlignment="1">
      <alignment horizontal="center" vertical="center"/>
    </xf>
    <xf numFmtId="0" fontId="1" fillId="0" borderId="63" xfId="0" applyFont="1" applyBorder="1" applyAlignment="1">
      <alignment horizontal="center" vertical="center" wrapText="1"/>
    </xf>
    <xf numFmtId="0" fontId="1" fillId="0" borderId="63" xfId="0" applyFont="1" applyBorder="1" applyAlignment="1">
      <alignment horizontal="left" vertical="center" wrapText="1"/>
    </xf>
    <xf numFmtId="2" fontId="1" fillId="0" borderId="63" xfId="0" applyNumberFormat="1" applyFont="1" applyBorder="1" applyAlignment="1">
      <alignment horizontal="center" vertical="center" wrapText="1"/>
    </xf>
    <xf numFmtId="173" fontId="1" fillId="0" borderId="63" xfId="0" applyNumberFormat="1" applyFont="1" applyBorder="1" applyAlignment="1">
      <alignment horizontal="center" vertical="center" wrapText="1"/>
    </xf>
    <xf numFmtId="166" fontId="3" fillId="0" borderId="63" xfId="4" applyFont="1" applyFill="1" applyBorder="1" applyAlignment="1" applyProtection="1">
      <alignment horizontal="center" vertical="center"/>
    </xf>
    <xf numFmtId="173" fontId="1" fillId="0" borderId="63" xfId="4" applyNumberFormat="1" applyFont="1" applyFill="1" applyBorder="1" applyAlignment="1" applyProtection="1">
      <alignment horizontal="center" vertical="center" wrapText="1"/>
    </xf>
    <xf numFmtId="173" fontId="18" fillId="0" borderId="63" xfId="0" applyNumberFormat="1" applyFont="1" applyBorder="1" applyAlignment="1">
      <alignment horizontal="center" vertical="center" wrapText="1"/>
    </xf>
    <xf numFmtId="173" fontId="1" fillId="0" borderId="13" xfId="0" applyNumberFormat="1" applyFont="1" applyBorder="1" applyAlignment="1">
      <alignment horizontal="center" vertical="center" wrapText="1"/>
    </xf>
    <xf numFmtId="171" fontId="18" fillId="0" borderId="16" xfId="0" applyNumberFormat="1" applyFont="1" applyBorder="1" applyAlignment="1">
      <alignment horizontal="center" vertical="center" wrapText="1"/>
    </xf>
    <xf numFmtId="3" fontId="1" fillId="0" borderId="11" xfId="0" applyNumberFormat="1" applyFont="1" applyBorder="1" applyAlignment="1">
      <alignment horizontal="center" vertical="center"/>
    </xf>
    <xf numFmtId="3" fontId="1" fillId="0" borderId="15" xfId="0" applyNumberFormat="1" applyFont="1" applyBorder="1" applyAlignment="1">
      <alignment horizontal="center" vertical="center"/>
    </xf>
    <xf numFmtId="49" fontId="3" fillId="0" borderId="41" xfId="0" applyNumberFormat="1" applyFont="1" applyBorder="1" applyAlignment="1">
      <alignment horizontal="right" vertical="center" wrapText="1"/>
    </xf>
    <xf numFmtId="0" fontId="10" fillId="0" borderId="28" xfId="0" applyFont="1" applyBorder="1" applyAlignment="1">
      <alignment horizontal="right" vertical="center" indent="1"/>
    </xf>
    <xf numFmtId="49" fontId="9" fillId="0" borderId="31" xfId="0" applyNumberFormat="1" applyFont="1" applyBorder="1" applyAlignment="1">
      <alignment horizontal="justify" vertical="top"/>
    </xf>
    <xf numFmtId="49" fontId="3" fillId="0" borderId="3" xfId="0" applyNumberFormat="1" applyFont="1" applyBorder="1" applyAlignment="1">
      <alignment horizontal="left" vertical="center" wrapText="1"/>
    </xf>
    <xf numFmtId="49" fontId="3" fillId="0" borderId="31" xfId="0" applyNumberFormat="1" applyFont="1" applyBorder="1" applyAlignment="1">
      <alignment horizontal="left" vertical="center" wrapText="1"/>
    </xf>
    <xf numFmtId="49" fontId="2" fillId="0" borderId="3" xfId="0" applyNumberFormat="1" applyFont="1" applyBorder="1" applyAlignment="1">
      <alignment horizontal="justify" vertical="top" wrapText="1"/>
    </xf>
    <xf numFmtId="0" fontId="10" fillId="0" borderId="4" xfId="0" applyFont="1" applyBorder="1" applyAlignment="1">
      <alignment horizontal="right" vertical="center" indent="1"/>
    </xf>
    <xf numFmtId="0" fontId="4" fillId="2" borderId="19" xfId="0" applyFont="1" applyFill="1" applyBorder="1" applyAlignment="1">
      <alignment horizontal="left" vertical="center"/>
    </xf>
    <xf numFmtId="0" fontId="4" fillId="2" borderId="20" xfId="0" applyFont="1" applyFill="1" applyBorder="1" applyAlignment="1">
      <alignment horizontal="left" vertical="center"/>
    </xf>
    <xf numFmtId="0" fontId="4" fillId="2" borderId="27" xfId="0" applyFont="1" applyFill="1" applyBorder="1" applyAlignment="1">
      <alignment horizontal="left" vertical="center"/>
    </xf>
    <xf numFmtId="0" fontId="4" fillId="2" borderId="53" xfId="0" applyFont="1" applyFill="1" applyBorder="1" applyAlignment="1">
      <alignment horizontal="center" vertical="center"/>
    </xf>
    <xf numFmtId="0" fontId="4" fillId="2" borderId="54" xfId="0" applyFont="1" applyFill="1" applyBorder="1" applyAlignment="1">
      <alignment horizontal="center" vertical="center"/>
    </xf>
    <xf numFmtId="0" fontId="4" fillId="2" borderId="55" xfId="0" applyFont="1" applyFill="1" applyBorder="1" applyAlignment="1">
      <alignment horizontal="center" vertical="center"/>
    </xf>
    <xf numFmtId="49" fontId="1" fillId="0" borderId="3" xfId="2" applyNumberFormat="1" applyFont="1" applyFill="1" applyBorder="1" applyAlignment="1" applyProtection="1">
      <alignment horizontal="center" vertical="center" wrapText="1"/>
    </xf>
    <xf numFmtId="0" fontId="10" fillId="0" borderId="31" xfId="0" applyFont="1" applyBorder="1" applyAlignment="1">
      <alignment horizontal="right" vertical="center" indent="1"/>
    </xf>
    <xf numFmtId="49" fontId="2" fillId="0" borderId="28" xfId="0" applyNumberFormat="1" applyFont="1" applyBorder="1" applyAlignment="1">
      <alignment horizontal="justify" vertical="top" wrapText="1"/>
    </xf>
    <xf numFmtId="0" fontId="1" fillId="0" borderId="3" xfId="0" applyFont="1" applyBorder="1" applyAlignment="1">
      <alignment horizontal="right" vertical="center" indent="1"/>
    </xf>
    <xf numFmtId="49" fontId="2" fillId="0" borderId="31" xfId="0" applyNumberFormat="1" applyFont="1" applyBorder="1" applyAlignment="1">
      <alignment horizontal="justify" vertical="top" wrapText="1"/>
    </xf>
    <xf numFmtId="49" fontId="11" fillId="0" borderId="3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justify" vertical="top" wrapText="1"/>
    </xf>
    <xf numFmtId="49" fontId="7" fillId="0" borderId="0" xfId="0" applyNumberFormat="1" applyFont="1" applyAlignment="1">
      <alignment horizontal="justify" vertical="top"/>
    </xf>
    <xf numFmtId="0" fontId="4" fillId="2" borderId="17" xfId="0" applyFont="1" applyFill="1" applyBorder="1" applyAlignment="1">
      <alignment horizontal="left" vertical="center"/>
    </xf>
    <xf numFmtId="0" fontId="4" fillId="2" borderId="18" xfId="0" applyFont="1" applyFill="1" applyBorder="1" applyAlignment="1">
      <alignment horizontal="left" vertical="center"/>
    </xf>
    <xf numFmtId="0" fontId="4" fillId="2" borderId="56" xfId="0" applyFont="1" applyFill="1" applyBorder="1" applyAlignment="1">
      <alignment horizontal="left" vertical="center"/>
    </xf>
    <xf numFmtId="0" fontId="4" fillId="2" borderId="45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4" fillId="2" borderId="37" xfId="0" applyFont="1" applyFill="1" applyBorder="1" applyAlignment="1">
      <alignment horizontal="left" vertical="center"/>
    </xf>
    <xf numFmtId="0" fontId="4" fillId="2" borderId="34" xfId="0" applyFont="1" applyFill="1" applyBorder="1" applyAlignment="1">
      <alignment horizontal="left" vertical="center"/>
    </xf>
    <xf numFmtId="0" fontId="4" fillId="2" borderId="40" xfId="0" applyFont="1" applyFill="1" applyBorder="1" applyAlignment="1">
      <alignment horizontal="left" vertical="center"/>
    </xf>
    <xf numFmtId="0" fontId="1" fillId="0" borderId="31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4" fillId="2" borderId="49" xfId="0" applyFont="1" applyFill="1" applyBorder="1" applyAlignment="1">
      <alignment horizontal="center" vertical="center"/>
    </xf>
    <xf numFmtId="0" fontId="4" fillId="2" borderId="35" xfId="0" applyFont="1" applyFill="1" applyBorder="1" applyAlignment="1">
      <alignment horizontal="center" vertical="center"/>
    </xf>
    <xf numFmtId="0" fontId="4" fillId="2" borderId="50" xfId="0" applyFont="1" applyFill="1" applyBorder="1" applyAlignment="1">
      <alignment horizontal="center" vertical="center"/>
    </xf>
    <xf numFmtId="0" fontId="12" fillId="0" borderId="31" xfId="0" applyFont="1" applyBorder="1" applyAlignment="1">
      <alignment horizontal="center" vertical="center" wrapText="1"/>
    </xf>
    <xf numFmtId="0" fontId="4" fillId="2" borderId="57" xfId="0" applyFont="1" applyFill="1" applyBorder="1" applyAlignment="1">
      <alignment horizontal="left" vertical="center"/>
    </xf>
    <xf numFmtId="0" fontId="4" fillId="2" borderId="47" xfId="0" applyFont="1" applyFill="1" applyBorder="1" applyAlignment="1">
      <alignment horizontal="left" vertical="center"/>
    </xf>
    <xf numFmtId="0" fontId="4" fillId="2" borderId="58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left" vertical="center" wrapText="1"/>
    </xf>
    <xf numFmtId="0" fontId="12" fillId="0" borderId="49" xfId="0" applyFont="1" applyBorder="1" applyAlignment="1">
      <alignment horizontal="center" vertical="center" wrapText="1"/>
    </xf>
    <xf numFmtId="0" fontId="12" fillId="0" borderId="35" xfId="0" applyFont="1" applyBorder="1" applyAlignment="1">
      <alignment horizontal="center" vertical="center" wrapText="1"/>
    </xf>
    <xf numFmtId="0" fontId="12" fillId="0" borderId="50" xfId="0" applyFont="1" applyBorder="1" applyAlignment="1">
      <alignment horizontal="center" vertical="center" wrapText="1"/>
    </xf>
    <xf numFmtId="0" fontId="4" fillId="2" borderId="28" xfId="0" applyFont="1" applyFill="1" applyBorder="1" applyAlignment="1">
      <alignment horizontal="left" vertical="center" wrapText="1"/>
    </xf>
    <xf numFmtId="0" fontId="4" fillId="2" borderId="33" xfId="0" applyFont="1" applyFill="1" applyBorder="1" applyAlignment="1">
      <alignment horizontal="left" vertical="center" wrapText="1"/>
    </xf>
    <xf numFmtId="0" fontId="4" fillId="2" borderId="46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/>
    </xf>
    <xf numFmtId="0" fontId="4" fillId="2" borderId="48" xfId="0" applyFont="1" applyFill="1" applyBorder="1" applyAlignment="1">
      <alignment horizontal="center" vertical="center"/>
    </xf>
    <xf numFmtId="0" fontId="1" fillId="0" borderId="4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50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166" fontId="3" fillId="0" borderId="51" xfId="4" applyFont="1" applyFill="1" applyBorder="1" applyAlignment="1" applyProtection="1">
      <alignment horizontal="center"/>
    </xf>
    <xf numFmtId="166" fontId="3" fillId="0" borderId="52" xfId="4" applyFont="1" applyFill="1" applyBorder="1" applyAlignment="1" applyProtection="1">
      <alignment horizontal="center"/>
    </xf>
    <xf numFmtId="166" fontId="3" fillId="0" borderId="64" xfId="4" applyFont="1" applyFill="1" applyBorder="1" applyAlignment="1" applyProtection="1">
      <alignment horizontal="center"/>
    </xf>
    <xf numFmtId="0" fontId="4" fillId="2" borderId="46" xfId="0" applyFont="1" applyFill="1" applyBorder="1" applyAlignment="1">
      <alignment horizontal="left" vertical="center" wrapText="1"/>
    </xf>
    <xf numFmtId="0" fontId="4" fillId="2" borderId="48" xfId="0" applyFont="1" applyFill="1" applyBorder="1" applyAlignment="1">
      <alignment horizontal="left" vertical="center" wrapText="1"/>
    </xf>
    <xf numFmtId="0" fontId="4" fillId="2" borderId="21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left" vertical="center" wrapText="1"/>
    </xf>
    <xf numFmtId="0" fontId="4" fillId="2" borderId="60" xfId="0" applyFont="1" applyFill="1" applyBorder="1" applyAlignment="1">
      <alignment horizontal="left" vertical="center" wrapText="1"/>
    </xf>
    <xf numFmtId="0" fontId="4" fillId="2" borderId="60" xfId="0" applyFont="1" applyFill="1" applyBorder="1" applyAlignment="1">
      <alignment horizontal="center" vertical="center"/>
    </xf>
    <xf numFmtId="0" fontId="4" fillId="2" borderId="61" xfId="0" applyFont="1" applyFill="1" applyBorder="1" applyAlignment="1">
      <alignment horizontal="center" vertical="center"/>
    </xf>
    <xf numFmtId="49" fontId="4" fillId="0" borderId="49" xfId="0" applyNumberFormat="1" applyFont="1" applyBorder="1" applyAlignment="1">
      <alignment horizontal="justify" vertical="top" wrapText="1"/>
    </xf>
    <xf numFmtId="49" fontId="4" fillId="0" borderId="35" xfId="0" applyNumberFormat="1" applyFont="1" applyBorder="1" applyAlignment="1">
      <alignment horizontal="justify" vertical="top" wrapText="1"/>
    </xf>
    <xf numFmtId="49" fontId="4" fillId="0" borderId="50" xfId="0" applyNumberFormat="1" applyFont="1" applyBorder="1" applyAlignment="1">
      <alignment horizontal="justify" vertical="top" wrapText="1"/>
    </xf>
    <xf numFmtId="0" fontId="4" fillId="2" borderId="3" xfId="0" applyFont="1" applyFill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173" fontId="8" fillId="0" borderId="3" xfId="0" applyNumberFormat="1" applyFont="1" applyBorder="1" applyAlignment="1">
      <alignment horizontal="center" vertical="center" wrapText="1"/>
    </xf>
    <xf numFmtId="173" fontId="1" fillId="0" borderId="3" xfId="0" applyNumberFormat="1" applyFont="1" applyBorder="1" applyAlignment="1">
      <alignment horizontal="center" vertical="center" wrapText="1"/>
    </xf>
    <xf numFmtId="0" fontId="4" fillId="2" borderId="31" xfId="0" applyFont="1" applyFill="1" applyBorder="1" applyAlignment="1">
      <alignment horizontal="right" vertical="center" wrapText="1" indent="1"/>
    </xf>
    <xf numFmtId="49" fontId="4" fillId="0" borderId="28" xfId="0" applyNumberFormat="1" applyFont="1" applyBorder="1" applyAlignment="1">
      <alignment horizontal="justify" vertical="top" wrapText="1"/>
    </xf>
    <xf numFmtId="10" fontId="4" fillId="0" borderId="3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justify" vertical="top" wrapText="1"/>
    </xf>
    <xf numFmtId="0" fontId="4" fillId="0" borderId="42" xfId="0" applyFont="1" applyBorder="1" applyAlignment="1">
      <alignment horizontal="right" vertical="center" wrapText="1" indent="1"/>
    </xf>
    <xf numFmtId="0" fontId="4" fillId="0" borderId="3" xfId="0" applyFont="1" applyBorder="1" applyAlignment="1">
      <alignment horizontal="center" vertical="center" wrapText="1"/>
    </xf>
    <xf numFmtId="49" fontId="1" fillId="15" borderId="37" xfId="0" applyNumberFormat="1" applyFont="1" applyFill="1" applyBorder="1" applyAlignment="1" applyProtection="1">
      <alignment horizontal="center" vertical="top" wrapText="1"/>
      <protection locked="0"/>
    </xf>
    <xf numFmtId="49" fontId="1" fillId="15" borderId="34" xfId="0" applyNumberFormat="1" applyFont="1" applyFill="1" applyBorder="1" applyAlignment="1" applyProtection="1">
      <alignment horizontal="center" vertical="top" wrapText="1"/>
      <protection locked="0"/>
    </xf>
    <xf numFmtId="173" fontId="1" fillId="15" borderId="34" xfId="0" applyNumberFormat="1" applyFont="1" applyFill="1" applyBorder="1" applyAlignment="1" applyProtection="1">
      <alignment horizontal="center" vertical="center" wrapText="1"/>
      <protection locked="0"/>
    </xf>
    <xf numFmtId="0" fontId="1" fillId="15" borderId="34" xfId="0" applyFont="1" applyFill="1" applyBorder="1" applyAlignment="1" applyProtection="1">
      <alignment horizontal="center" vertical="top" wrapText="1"/>
      <protection locked="0"/>
    </xf>
    <xf numFmtId="0" fontId="1" fillId="15" borderId="40" xfId="0" applyFont="1" applyFill="1" applyBorder="1" applyAlignment="1" applyProtection="1">
      <alignment horizontal="center" vertical="top" wrapText="1"/>
      <protection locked="0"/>
    </xf>
    <xf numFmtId="49" fontId="6" fillId="15" borderId="14" xfId="0" applyNumberFormat="1" applyFont="1" applyFill="1" applyBorder="1" applyAlignment="1" applyProtection="1">
      <alignment horizontal="left" vertical="center" wrapText="1" indent="7"/>
      <protection locked="0"/>
    </xf>
    <xf numFmtId="49" fontId="6" fillId="15" borderId="0" xfId="0" applyNumberFormat="1" applyFont="1" applyFill="1" applyAlignment="1" applyProtection="1">
      <alignment horizontal="left" vertical="center" wrapText="1" indent="7"/>
      <protection locked="0"/>
    </xf>
    <xf numFmtId="49" fontId="6" fillId="15" borderId="24" xfId="0" applyNumberFormat="1" applyFont="1" applyFill="1" applyBorder="1" applyAlignment="1" applyProtection="1">
      <alignment horizontal="left" vertical="center" wrapText="1" indent="7"/>
      <protection locked="0"/>
    </xf>
    <xf numFmtId="0" fontId="7" fillId="15" borderId="14" xfId="0" applyFont="1" applyFill="1" applyBorder="1" applyAlignment="1" applyProtection="1">
      <alignment horizontal="left" vertical="center" wrapText="1" indent="7"/>
      <protection locked="0"/>
    </xf>
    <xf numFmtId="0" fontId="7" fillId="15" borderId="0" xfId="0" applyFont="1" applyFill="1" applyAlignment="1" applyProtection="1">
      <alignment horizontal="left" vertical="center" wrapText="1" indent="7"/>
      <protection locked="0"/>
    </xf>
    <xf numFmtId="0" fontId="7" fillId="15" borderId="24" xfId="0" applyFont="1" applyFill="1" applyBorder="1" applyAlignment="1" applyProtection="1">
      <alignment horizontal="left" vertical="center" wrapText="1" indent="7"/>
      <protection locked="0"/>
    </xf>
    <xf numFmtId="49" fontId="3" fillId="15" borderId="14" xfId="0" applyNumberFormat="1" applyFont="1" applyFill="1" applyBorder="1" applyAlignment="1" applyProtection="1">
      <alignment horizontal="left" vertical="center" wrapText="1" indent="7"/>
      <protection locked="0"/>
    </xf>
    <xf numFmtId="49" fontId="3" fillId="15" borderId="0" xfId="0" applyNumberFormat="1" applyFont="1" applyFill="1" applyAlignment="1" applyProtection="1">
      <alignment horizontal="left" vertical="center" wrapText="1" indent="7"/>
      <protection locked="0"/>
    </xf>
    <xf numFmtId="49" fontId="3" fillId="15" borderId="24" xfId="0" applyNumberFormat="1" applyFont="1" applyFill="1" applyBorder="1" applyAlignment="1" applyProtection="1">
      <alignment horizontal="left" vertical="center" wrapText="1" indent="7"/>
      <protection locked="0"/>
    </xf>
    <xf numFmtId="49" fontId="3" fillId="15" borderId="38" xfId="0" applyNumberFormat="1" applyFont="1" applyFill="1" applyBorder="1" applyAlignment="1" applyProtection="1">
      <alignment vertical="center" wrapText="1"/>
      <protection locked="0"/>
    </xf>
    <xf numFmtId="49" fontId="3" fillId="15" borderId="39" xfId="0" applyNumberFormat="1" applyFont="1" applyFill="1" applyBorder="1" applyAlignment="1" applyProtection="1">
      <alignment vertical="center" wrapText="1"/>
      <protection locked="0"/>
    </xf>
    <xf numFmtId="173" fontId="1" fillId="15" borderId="10" xfId="0" applyNumberFormat="1" applyFont="1" applyFill="1" applyBorder="1" applyAlignment="1" applyProtection="1">
      <alignment horizontal="center" vertical="center" wrapText="1"/>
      <protection locked="0"/>
    </xf>
    <xf numFmtId="173" fontId="1" fillId="15" borderId="63" xfId="0" applyNumberFormat="1" applyFont="1" applyFill="1" applyBorder="1" applyAlignment="1" applyProtection="1">
      <alignment horizontal="center" vertical="center" wrapText="1"/>
      <protection locked="0"/>
    </xf>
    <xf numFmtId="173" fontId="1" fillId="15" borderId="63" xfId="4" applyNumberFormat="1" applyFont="1" applyFill="1" applyBorder="1" applyAlignment="1" applyProtection="1">
      <alignment horizontal="center" vertical="center" wrapText="1"/>
      <protection locked="0"/>
    </xf>
    <xf numFmtId="173" fontId="18" fillId="15" borderId="12" xfId="0" applyNumberFormat="1" applyFont="1" applyFill="1" applyBorder="1" applyAlignment="1" applyProtection="1">
      <alignment horizontal="center" vertical="center" wrapText="1"/>
      <protection locked="0"/>
    </xf>
    <xf numFmtId="173" fontId="1" fillId="15" borderId="12" xfId="0" applyNumberFormat="1" applyFont="1" applyFill="1" applyBorder="1" applyAlignment="1" applyProtection="1">
      <alignment horizontal="center" vertical="center" wrapText="1"/>
      <protection locked="0"/>
    </xf>
    <xf numFmtId="173" fontId="18" fillId="15" borderId="10" xfId="0" applyNumberFormat="1" applyFont="1" applyFill="1" applyBorder="1" applyAlignment="1" applyProtection="1">
      <alignment horizontal="center" vertical="center" wrapText="1"/>
      <protection locked="0"/>
    </xf>
    <xf numFmtId="173" fontId="18" fillId="15" borderId="63" xfId="0" applyNumberFormat="1" applyFont="1" applyFill="1" applyBorder="1" applyAlignment="1" applyProtection="1">
      <alignment horizontal="center" vertical="center" wrapText="1"/>
      <protection locked="0"/>
    </xf>
    <xf numFmtId="173" fontId="1" fillId="15" borderId="10" xfId="4" applyNumberFormat="1" applyFont="1" applyFill="1" applyBorder="1" applyAlignment="1" applyProtection="1">
      <alignment horizontal="center" vertical="center" wrapText="1"/>
      <protection locked="0"/>
    </xf>
    <xf numFmtId="173" fontId="1" fillId="15" borderId="36" xfId="0" applyNumberFormat="1" applyFont="1" applyFill="1" applyBorder="1" applyAlignment="1" applyProtection="1">
      <alignment horizontal="center" vertical="center" wrapText="1"/>
      <protection locked="0"/>
    </xf>
    <xf numFmtId="173" fontId="1" fillId="15" borderId="13" xfId="0" applyNumberFormat="1" applyFont="1" applyFill="1" applyBorder="1" applyAlignment="1" applyProtection="1">
      <alignment horizontal="center" vertical="center" wrapText="1"/>
      <protection locked="0"/>
    </xf>
    <xf numFmtId="173" fontId="1" fillId="15" borderId="16" xfId="0" applyNumberFormat="1" applyFont="1" applyFill="1" applyBorder="1" applyAlignment="1" applyProtection="1">
      <alignment horizontal="center" vertical="center" wrapText="1"/>
      <protection locked="0"/>
    </xf>
    <xf numFmtId="171" fontId="18" fillId="15" borderId="16" xfId="0" applyNumberFormat="1" applyFont="1" applyFill="1" applyBorder="1" applyAlignment="1" applyProtection="1">
      <alignment horizontal="center" vertical="center" wrapText="1"/>
      <protection locked="0"/>
    </xf>
    <xf numFmtId="173" fontId="1" fillId="15" borderId="16" xfId="4" applyNumberFormat="1" applyFont="1" applyFill="1" applyBorder="1" applyAlignment="1" applyProtection="1">
      <alignment horizontal="center" vertical="center" wrapText="1"/>
      <protection locked="0"/>
    </xf>
    <xf numFmtId="10" fontId="4" fillId="15" borderId="30" xfId="0" applyNumberFormat="1" applyFont="1" applyFill="1" applyBorder="1" applyAlignment="1" applyProtection="1">
      <alignment horizontal="center" vertical="center" wrapText="1"/>
      <protection locked="0"/>
    </xf>
  </cellXfs>
  <cellStyles count="72">
    <cellStyle name="20% - Ênfase1 2" xfId="7"/>
    <cellStyle name="20% - Ênfase1 3" xfId="9"/>
    <cellStyle name="20% - Ênfase2 2" xfId="20"/>
    <cellStyle name="20% - Ênfase2 3" xfId="21"/>
    <cellStyle name="20% - Ênfase3 2" xfId="22"/>
    <cellStyle name="20% - Ênfase3 3" xfId="12"/>
    <cellStyle name="20% - Ênfase4 2" xfId="11"/>
    <cellStyle name="20% - Ênfase4 3" xfId="25"/>
    <cellStyle name="20% - Ênfase5 2" xfId="10"/>
    <cellStyle name="20% - Ênfase5 3" xfId="6"/>
    <cellStyle name="20% - Ênfase6 2" xfId="15"/>
    <cellStyle name="20% - Ênfase6 3" xfId="13"/>
    <cellStyle name="40% - Ênfase1 2" xfId="17"/>
    <cellStyle name="40% - Ênfase1 3" xfId="18"/>
    <cellStyle name="40% - Ênfase2 2" xfId="26"/>
    <cellStyle name="40% - Ênfase2 3" xfId="27"/>
    <cellStyle name="40% - Ênfase3 2" xfId="28"/>
    <cellStyle name="40% - Ênfase3 3" xfId="29"/>
    <cellStyle name="40% - Ênfase4 2" xfId="30"/>
    <cellStyle name="40% - Ênfase4 3" xfId="31"/>
    <cellStyle name="40% - Ênfase5 2" xfId="32"/>
    <cellStyle name="40% - Ênfase5 3" xfId="33"/>
    <cellStyle name="40% - Ênfase6 2" xfId="34"/>
    <cellStyle name="40% - Ênfase6 3" xfId="35"/>
    <cellStyle name="Estilo 1" xfId="1"/>
    <cellStyle name="Hyperlink 2" xfId="36"/>
    <cellStyle name="Moeda" xfId="4" builtinId="4"/>
    <cellStyle name="Moeda 2" xfId="37"/>
    <cellStyle name="Moeda 2 2 2" xfId="38"/>
    <cellStyle name="Moeda 3" xfId="39"/>
    <cellStyle name="Moeda 3 3" xfId="40"/>
    <cellStyle name="Moeda 5" xfId="8"/>
    <cellStyle name="Normal" xfId="0" builtinId="0"/>
    <cellStyle name="Normal 10" xfId="41"/>
    <cellStyle name="Normal 11" xfId="42"/>
    <cellStyle name="Normal 2" xfId="43"/>
    <cellStyle name="Normal 2 2" xfId="44"/>
    <cellStyle name="Normal 2_ORÇAMENTO" xfId="45"/>
    <cellStyle name="Normal 3" xfId="46"/>
    <cellStyle name="Normal 3 2" xfId="3"/>
    <cellStyle name="Normal 3 3" xfId="14"/>
    <cellStyle name="Normal 3 3 2" xfId="47"/>
    <cellStyle name="Normal 4" xfId="48"/>
    <cellStyle name="Normal 5" xfId="49"/>
    <cellStyle name="Normal 6" xfId="50"/>
    <cellStyle name="Normal 7" xfId="51"/>
    <cellStyle name="Nota 2" xfId="52"/>
    <cellStyle name="Nota 2 2" xfId="5"/>
    <cellStyle name="Nota 2 3" xfId="53"/>
    <cellStyle name="Porcentagem 2" xfId="54"/>
    <cellStyle name="Porcentagem 2 10" xfId="56"/>
    <cellStyle name="Porcentagem 2 2" xfId="57"/>
    <cellStyle name="Porcentagem 2 2 2" xfId="58"/>
    <cellStyle name="Porcentagem 2 2 3" xfId="59"/>
    <cellStyle name="Porcentagem 2 3" xfId="60"/>
    <cellStyle name="Porcentagem 2 4" xfId="61"/>
    <cellStyle name="Porcentagem 2 5" xfId="62"/>
    <cellStyle name="Porcentagem 2 6" xfId="63"/>
    <cellStyle name="Porcentagem 2 7" xfId="64"/>
    <cellStyle name="Porcentagem 2 8" xfId="55"/>
    <cellStyle name="Porcentagem 2 9" xfId="23"/>
    <cellStyle name="Porcentagem 3" xfId="24"/>
    <cellStyle name="Porcentagem 3 2" xfId="65"/>
    <cellStyle name="Separador de milhares" xfId="2" builtinId="3"/>
    <cellStyle name="Separador de milhares 2" xfId="19"/>
    <cellStyle name="Separador de milhares 2 2" xfId="66"/>
    <cellStyle name="Separador de milhares 3" xfId="67"/>
    <cellStyle name="Separador de milhares 4" xfId="68"/>
    <cellStyle name="Separador de milhares 4 2" xfId="69"/>
    <cellStyle name="Vírgula 2" xfId="70"/>
    <cellStyle name="Vírgula 2 2" xfId="71"/>
    <cellStyle name="Vírgula 2_PC com exigências da caixa GRAVAR" xfId="16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3333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dosEmopmod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dosEmopmod"/>
      <sheetName val="PLANILHA ATUALIZADA"/>
      <sheetName val="#REF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N384"/>
  <sheetViews>
    <sheetView showGridLines="0" tabSelected="1" view="pageBreakPreview" zoomScale="110" zoomScaleNormal="95" zoomScaleSheetLayoutView="110" workbookViewId="0">
      <selection sqref="A1:F1"/>
    </sheetView>
  </sheetViews>
  <sheetFormatPr defaultColWidth="9" defaultRowHeight="11.25" customHeight="1"/>
  <cols>
    <col min="1" max="1" width="6.5703125" style="3" customWidth="1"/>
    <col min="2" max="2" width="12.7109375" style="3" customWidth="1"/>
    <col min="3" max="3" width="12.7109375" style="12" customWidth="1"/>
    <col min="4" max="4" width="88.5703125" style="13" customWidth="1"/>
    <col min="5" max="5" width="5.7109375" style="3" customWidth="1"/>
    <col min="6" max="6" width="8.140625" style="14" customWidth="1"/>
    <col min="7" max="7" width="11.7109375" style="15" customWidth="1"/>
    <col min="8" max="8" width="12.140625" style="15" customWidth="1"/>
    <col min="9" max="9" width="17.140625" style="14" customWidth="1"/>
    <col min="10" max="10" width="17.85546875" style="16" customWidth="1"/>
    <col min="11" max="11" width="9.140625" style="8" bestFit="1" customWidth="1"/>
    <col min="12" max="12" width="8.28515625" style="8" customWidth="1"/>
    <col min="13" max="248" width="9.140625" style="8" bestFit="1" customWidth="1"/>
  </cols>
  <sheetData>
    <row r="1" spans="1:17" ht="12.75" customHeight="1">
      <c r="A1" s="182"/>
      <c r="B1" s="183"/>
      <c r="C1" s="183"/>
      <c r="D1" s="183"/>
      <c r="E1" s="183"/>
      <c r="F1" s="183"/>
      <c r="G1" s="184"/>
      <c r="H1" s="184"/>
      <c r="I1" s="185"/>
      <c r="J1" s="186"/>
    </row>
    <row r="2" spans="1:17" ht="15" customHeight="1">
      <c r="A2" s="187"/>
      <c r="B2" s="188"/>
      <c r="C2" s="188"/>
      <c r="D2" s="188"/>
      <c r="E2" s="188"/>
      <c r="F2" s="188"/>
      <c r="G2" s="188"/>
      <c r="H2" s="188"/>
      <c r="I2" s="188"/>
      <c r="J2" s="189"/>
    </row>
    <row r="3" spans="1:17" ht="12.75" customHeight="1">
      <c r="A3" s="190"/>
      <c r="B3" s="191"/>
      <c r="C3" s="191"/>
      <c r="D3" s="191"/>
      <c r="E3" s="191"/>
      <c r="F3" s="191"/>
      <c r="G3" s="191"/>
      <c r="H3" s="191"/>
      <c r="I3" s="191"/>
      <c r="J3" s="192"/>
    </row>
    <row r="4" spans="1:17" ht="15" customHeight="1">
      <c r="A4" s="193"/>
      <c r="B4" s="194"/>
      <c r="C4" s="194"/>
      <c r="D4" s="194"/>
      <c r="E4" s="194"/>
      <c r="F4" s="194"/>
      <c r="G4" s="194"/>
      <c r="H4" s="194"/>
      <c r="I4" s="194"/>
      <c r="J4" s="195"/>
    </row>
    <row r="5" spans="1:17" ht="15" customHeight="1" thickBot="1">
      <c r="A5" s="196"/>
      <c r="B5" s="197"/>
      <c r="C5" s="197"/>
      <c r="D5" s="197"/>
      <c r="E5" s="197"/>
      <c r="F5" s="197"/>
      <c r="G5" s="197"/>
      <c r="H5" s="197"/>
      <c r="I5" s="197"/>
      <c r="J5" s="101" t="s">
        <v>1169</v>
      </c>
    </row>
    <row r="6" spans="1:17" ht="3" customHeight="1" thickBot="1">
      <c r="A6" s="103"/>
      <c r="B6" s="103"/>
      <c r="C6" s="103"/>
      <c r="D6" s="103"/>
      <c r="E6" s="103"/>
      <c r="F6" s="103"/>
      <c r="G6" s="103"/>
      <c r="H6" s="103"/>
      <c r="I6" s="103"/>
      <c r="J6" s="103"/>
    </row>
    <row r="7" spans="1:17" ht="15" customHeight="1" thickBot="1">
      <c r="A7" s="104" t="s">
        <v>0</v>
      </c>
      <c r="B7" s="104"/>
      <c r="C7" s="104"/>
      <c r="D7" s="104"/>
      <c r="E7" s="104"/>
      <c r="F7" s="104"/>
      <c r="G7" s="104"/>
      <c r="H7" s="104"/>
      <c r="I7" s="104"/>
      <c r="J7" s="104"/>
      <c r="K7" s="38"/>
      <c r="L7" s="38"/>
      <c r="M7" s="38"/>
      <c r="N7" s="38"/>
      <c r="O7" s="38"/>
      <c r="P7" s="38"/>
      <c r="Q7" s="38"/>
    </row>
    <row r="8" spans="1:17" ht="15" customHeight="1" thickBot="1">
      <c r="A8" s="105" t="s">
        <v>1</v>
      </c>
      <c r="B8" s="105"/>
      <c r="C8" s="105"/>
      <c r="D8" s="105"/>
      <c r="E8" s="105"/>
      <c r="F8" s="105"/>
      <c r="G8" s="105"/>
      <c r="H8" s="105"/>
      <c r="I8" s="105"/>
      <c r="J8" s="105"/>
    </row>
    <row r="9" spans="1:17" ht="3" customHeight="1" thickBot="1">
      <c r="A9" s="106"/>
      <c r="B9" s="106"/>
      <c r="C9" s="106"/>
      <c r="D9" s="106"/>
      <c r="E9" s="106"/>
      <c r="F9" s="106"/>
      <c r="G9" s="106"/>
      <c r="H9" s="106"/>
      <c r="I9" s="106"/>
      <c r="J9" s="106"/>
    </row>
    <row r="10" spans="1:17" ht="15" customHeight="1">
      <c r="A10" s="107" t="s">
        <v>2</v>
      </c>
      <c r="B10" s="107"/>
      <c r="C10" s="107"/>
      <c r="D10" s="107"/>
      <c r="E10" s="107"/>
      <c r="F10" s="107"/>
      <c r="G10" s="107"/>
      <c r="H10" s="107"/>
      <c r="I10" s="107"/>
      <c r="J10" s="107"/>
    </row>
    <row r="11" spans="1:17" ht="15" customHeight="1">
      <c r="A11" s="102" t="s">
        <v>3</v>
      </c>
      <c r="B11" s="102"/>
      <c r="C11" s="102"/>
      <c r="D11" s="102"/>
      <c r="E11" s="102"/>
      <c r="F11" s="102"/>
      <c r="G11" s="102"/>
      <c r="H11" s="102"/>
      <c r="I11" s="102"/>
      <c r="J11" s="102"/>
    </row>
    <row r="12" spans="1:17" ht="15" customHeight="1">
      <c r="A12" s="102" t="s">
        <v>4</v>
      </c>
      <c r="B12" s="102"/>
      <c r="C12" s="102"/>
      <c r="D12" s="102"/>
      <c r="E12" s="102"/>
      <c r="F12" s="102"/>
      <c r="G12" s="102"/>
      <c r="H12" s="102"/>
      <c r="I12" s="102"/>
      <c r="J12" s="102"/>
    </row>
    <row r="13" spans="1:17" ht="15" customHeight="1" thickBot="1">
      <c r="A13" s="115" t="s">
        <v>5</v>
      </c>
      <c r="B13" s="115"/>
      <c r="C13" s="115"/>
      <c r="D13" s="115"/>
      <c r="E13" s="115"/>
      <c r="F13" s="115"/>
      <c r="G13" s="115"/>
      <c r="H13" s="115"/>
      <c r="I13" s="115"/>
      <c r="J13" s="115"/>
    </row>
    <row r="14" spans="1:17" ht="3" customHeight="1" thickBot="1">
      <c r="A14" s="116"/>
      <c r="B14" s="116"/>
      <c r="C14" s="116"/>
      <c r="D14" s="116"/>
      <c r="E14" s="116"/>
      <c r="F14" s="116"/>
      <c r="G14" s="116"/>
      <c r="H14" s="116"/>
      <c r="I14" s="116"/>
      <c r="J14" s="116"/>
    </row>
    <row r="15" spans="1:17" ht="15" customHeight="1" thickBot="1">
      <c r="A15" s="117" t="s">
        <v>1168</v>
      </c>
      <c r="B15" s="117"/>
      <c r="C15" s="117"/>
      <c r="D15" s="117"/>
      <c r="E15" s="117"/>
      <c r="F15" s="117"/>
      <c r="G15" s="117"/>
      <c r="H15" s="117"/>
      <c r="I15" s="117"/>
      <c r="J15" s="117"/>
    </row>
    <row r="16" spans="1:17" ht="3" customHeight="1" thickBot="1">
      <c r="A16" s="118"/>
      <c r="B16" s="118"/>
      <c r="C16" s="118"/>
      <c r="D16" s="118"/>
      <c r="E16" s="118"/>
      <c r="F16" s="118"/>
      <c r="G16" s="118"/>
      <c r="H16" s="118"/>
      <c r="I16" s="118"/>
      <c r="J16" s="118"/>
    </row>
    <row r="17" spans="1:12" ht="14.25" customHeight="1" thickBot="1">
      <c r="A17" s="119" t="s">
        <v>6</v>
      </c>
      <c r="B17" s="119"/>
      <c r="C17" s="119"/>
      <c r="D17" s="119"/>
      <c r="E17" s="119"/>
      <c r="F17" s="119"/>
      <c r="G17" s="119"/>
      <c r="H17" s="119"/>
      <c r="I17" s="119"/>
      <c r="J17" s="119"/>
    </row>
    <row r="18" spans="1:12" ht="3" customHeight="1" thickBot="1">
      <c r="A18" s="120"/>
      <c r="B18" s="120"/>
      <c r="C18" s="120"/>
      <c r="D18" s="120"/>
      <c r="E18" s="120"/>
      <c r="F18" s="120"/>
      <c r="G18" s="120"/>
      <c r="H18" s="120"/>
      <c r="I18" s="120"/>
      <c r="J18" s="120"/>
      <c r="K18" s="121"/>
      <c r="L18" s="121"/>
    </row>
    <row r="19" spans="1:12" s="10" customFormat="1" ht="15" customHeight="1" thickBot="1">
      <c r="A19" s="170" t="s">
        <v>7</v>
      </c>
      <c r="B19" s="171" t="s">
        <v>8</v>
      </c>
      <c r="C19" s="171" t="s">
        <v>9</v>
      </c>
      <c r="D19" s="172" t="s">
        <v>10</v>
      </c>
      <c r="E19" s="173" t="s">
        <v>11</v>
      </c>
      <c r="F19" s="173" t="s">
        <v>12</v>
      </c>
      <c r="G19" s="174" t="s">
        <v>13</v>
      </c>
      <c r="H19" s="175" t="s">
        <v>14</v>
      </c>
      <c r="I19" s="114" t="s">
        <v>15</v>
      </c>
      <c r="J19" s="114" t="s">
        <v>16</v>
      </c>
    </row>
    <row r="20" spans="1:12" s="10" customFormat="1" ht="15" customHeight="1" thickBot="1">
      <c r="A20" s="170"/>
      <c r="B20" s="171"/>
      <c r="C20" s="171"/>
      <c r="D20" s="172"/>
      <c r="E20" s="173"/>
      <c r="F20" s="173"/>
      <c r="G20" s="174"/>
      <c r="H20" s="175"/>
      <c r="I20" s="114"/>
      <c r="J20" s="114"/>
    </row>
    <row r="21" spans="1:12" ht="3" customHeight="1" thickBot="1">
      <c r="A21" s="120"/>
      <c r="B21" s="120"/>
      <c r="C21" s="120"/>
      <c r="D21" s="120"/>
      <c r="E21" s="120"/>
      <c r="F21" s="120"/>
      <c r="G21" s="120"/>
      <c r="H21" s="120"/>
      <c r="I21" s="120"/>
      <c r="J21" s="120"/>
    </row>
    <row r="22" spans="1:12" ht="15" customHeight="1" thickBot="1">
      <c r="A22" s="122" t="s">
        <v>286</v>
      </c>
      <c r="B22" s="123"/>
      <c r="C22" s="123"/>
      <c r="D22" s="123"/>
      <c r="E22" s="124"/>
      <c r="F22" s="125" t="s">
        <v>17</v>
      </c>
      <c r="G22" s="126"/>
      <c r="H22" s="127"/>
      <c r="I22" s="74">
        <f>SUM(I23:I33)</f>
        <v>173771.46</v>
      </c>
      <c r="J22" s="75">
        <f>SUM(J23:J33)</f>
        <v>190687.06</v>
      </c>
    </row>
    <row r="23" spans="1:12" ht="24.75" customHeight="1">
      <c r="A23" s="1" t="s">
        <v>18</v>
      </c>
      <c r="B23" s="4" t="s">
        <v>554</v>
      </c>
      <c r="C23" s="17" t="s">
        <v>287</v>
      </c>
      <c r="D23" s="18" t="s">
        <v>553</v>
      </c>
      <c r="E23" s="17" t="s">
        <v>541</v>
      </c>
      <c r="F23" s="19">
        <v>2.88</v>
      </c>
      <c r="G23" s="198">
        <v>513.49</v>
      </c>
      <c r="H23" s="20">
        <v>543.32000000000005</v>
      </c>
      <c r="I23" s="39">
        <f t="shared" ref="I23:I28" si="0">TRUNC(F23*G23,2)</f>
        <v>1478.85</v>
      </c>
      <c r="J23" s="40">
        <f t="shared" ref="J23:J28" si="1">TRUNC(F23*H23,2)</f>
        <v>1564.76</v>
      </c>
    </row>
    <row r="24" spans="1:12" ht="40.5" customHeight="1">
      <c r="A24" s="5" t="s">
        <v>19</v>
      </c>
      <c r="B24" s="89" t="s">
        <v>546</v>
      </c>
      <c r="C24" s="90" t="s">
        <v>288</v>
      </c>
      <c r="D24" s="91" t="s">
        <v>545</v>
      </c>
      <c r="E24" s="90" t="s">
        <v>541</v>
      </c>
      <c r="F24" s="92">
        <v>200.82</v>
      </c>
      <c r="G24" s="199">
        <v>36.659999999999997</v>
      </c>
      <c r="H24" s="93">
        <v>38.61</v>
      </c>
      <c r="I24" s="94">
        <f t="shared" si="0"/>
        <v>7362.06</v>
      </c>
      <c r="J24" s="42">
        <f t="shared" si="1"/>
        <v>7753.66</v>
      </c>
    </row>
    <row r="25" spans="1:12" ht="45">
      <c r="A25" s="25" t="s">
        <v>20</v>
      </c>
      <c r="B25" s="89" t="s">
        <v>548</v>
      </c>
      <c r="C25" s="90" t="s">
        <v>289</v>
      </c>
      <c r="D25" s="91" t="s">
        <v>1059</v>
      </c>
      <c r="E25" s="90" t="s">
        <v>547</v>
      </c>
      <c r="F25" s="92">
        <v>12</v>
      </c>
      <c r="G25" s="199">
        <v>671.87</v>
      </c>
      <c r="H25" s="93">
        <v>671.87</v>
      </c>
      <c r="I25" s="94">
        <f t="shared" si="0"/>
        <v>8062.44</v>
      </c>
      <c r="J25" s="42">
        <f t="shared" si="1"/>
        <v>8062.44</v>
      </c>
    </row>
    <row r="26" spans="1:12" ht="49.5" customHeight="1">
      <c r="A26" s="25" t="s">
        <v>21</v>
      </c>
      <c r="B26" s="89" t="s">
        <v>549</v>
      </c>
      <c r="C26" s="90" t="s">
        <v>290</v>
      </c>
      <c r="D26" s="91" t="s">
        <v>1060</v>
      </c>
      <c r="E26" s="90" t="s">
        <v>547</v>
      </c>
      <c r="F26" s="92">
        <v>12</v>
      </c>
      <c r="G26" s="199">
        <v>976.45</v>
      </c>
      <c r="H26" s="93">
        <v>976.45</v>
      </c>
      <c r="I26" s="94">
        <f t="shared" si="0"/>
        <v>11717.4</v>
      </c>
      <c r="J26" s="42">
        <f t="shared" si="1"/>
        <v>11717.4</v>
      </c>
    </row>
    <row r="27" spans="1:12" ht="12.75">
      <c r="A27" s="25" t="s">
        <v>22</v>
      </c>
      <c r="B27" s="89" t="s">
        <v>571</v>
      </c>
      <c r="C27" s="90" t="s">
        <v>291</v>
      </c>
      <c r="D27" s="91" t="s">
        <v>570</v>
      </c>
      <c r="E27" s="90" t="s">
        <v>11</v>
      </c>
      <c r="F27" s="92">
        <v>4</v>
      </c>
      <c r="G27" s="199">
        <v>83.93</v>
      </c>
      <c r="H27" s="93">
        <v>89.79</v>
      </c>
      <c r="I27" s="94">
        <f t="shared" si="0"/>
        <v>335.72</v>
      </c>
      <c r="J27" s="42">
        <f t="shared" si="1"/>
        <v>359.16</v>
      </c>
    </row>
    <row r="28" spans="1:12" ht="26.25" customHeight="1">
      <c r="A28" s="25" t="s">
        <v>23</v>
      </c>
      <c r="B28" s="89" t="s">
        <v>567</v>
      </c>
      <c r="C28" s="90" t="s">
        <v>292</v>
      </c>
      <c r="D28" s="91" t="s">
        <v>565</v>
      </c>
      <c r="E28" s="90" t="s">
        <v>566</v>
      </c>
      <c r="F28" s="92">
        <v>22.8</v>
      </c>
      <c r="G28" s="199">
        <v>34.24</v>
      </c>
      <c r="H28" s="93">
        <v>35.229999999999997</v>
      </c>
      <c r="I28" s="94">
        <f t="shared" si="0"/>
        <v>780.67</v>
      </c>
      <c r="J28" s="42">
        <f t="shared" si="1"/>
        <v>803.24</v>
      </c>
    </row>
    <row r="29" spans="1:12" ht="22.5">
      <c r="A29" s="25" t="s">
        <v>24</v>
      </c>
      <c r="B29" s="90">
        <v>93243</v>
      </c>
      <c r="C29" s="90">
        <v>93243</v>
      </c>
      <c r="D29" s="91" t="s">
        <v>953</v>
      </c>
      <c r="E29" s="90" t="s">
        <v>11</v>
      </c>
      <c r="F29" s="92">
        <v>1</v>
      </c>
      <c r="G29" s="200">
        <v>11061.19</v>
      </c>
      <c r="H29" s="95">
        <v>11136.11</v>
      </c>
      <c r="I29" s="94">
        <f>TRUNC(F29*G29,2)</f>
        <v>11061.19</v>
      </c>
      <c r="J29" s="42">
        <f>TRUNC(F29*H29,2)</f>
        <v>11136.11</v>
      </c>
    </row>
    <row r="30" spans="1:12" ht="38.25" customHeight="1">
      <c r="A30" s="25" t="s">
        <v>25</v>
      </c>
      <c r="B30" s="89" t="s">
        <v>550</v>
      </c>
      <c r="C30" s="90" t="s">
        <v>293</v>
      </c>
      <c r="D30" s="91" t="s">
        <v>1061</v>
      </c>
      <c r="E30" s="90" t="s">
        <v>11</v>
      </c>
      <c r="F30" s="92">
        <v>1</v>
      </c>
      <c r="G30" s="199">
        <v>4333.6899999999996</v>
      </c>
      <c r="H30" s="93">
        <v>4483.43</v>
      </c>
      <c r="I30" s="94">
        <f>TRUNC(F30*G30,2)</f>
        <v>4333.6899999999996</v>
      </c>
      <c r="J30" s="42">
        <f>TRUNC(F30*H30,2)</f>
        <v>4483.43</v>
      </c>
    </row>
    <row r="31" spans="1:12" ht="28.5" customHeight="1">
      <c r="A31" s="25" t="s">
        <v>26</v>
      </c>
      <c r="B31" s="89" t="s">
        <v>552</v>
      </c>
      <c r="C31" s="90" t="s">
        <v>294</v>
      </c>
      <c r="D31" s="91" t="s">
        <v>551</v>
      </c>
      <c r="E31" s="90" t="s">
        <v>11</v>
      </c>
      <c r="F31" s="92">
        <v>1</v>
      </c>
      <c r="G31" s="199">
        <v>2236.2399999999998</v>
      </c>
      <c r="H31" s="93">
        <v>2380.11</v>
      </c>
      <c r="I31" s="94">
        <f t="shared" ref="I31:I32" si="2">TRUNC(F31*G31,2)</f>
        <v>2236.2399999999998</v>
      </c>
      <c r="J31" s="42">
        <f t="shared" ref="J31:J32" si="3">TRUNC(F31*H31,2)</f>
        <v>2380.11</v>
      </c>
    </row>
    <row r="32" spans="1:12" ht="35.25" customHeight="1">
      <c r="A32" s="25" t="s">
        <v>27</v>
      </c>
      <c r="B32" s="89" t="s">
        <v>544</v>
      </c>
      <c r="C32" s="90" t="s">
        <v>295</v>
      </c>
      <c r="D32" s="91" t="s">
        <v>543</v>
      </c>
      <c r="E32" s="90" t="s">
        <v>512</v>
      </c>
      <c r="F32" s="92">
        <v>95</v>
      </c>
      <c r="G32" s="199">
        <v>23.19</v>
      </c>
      <c r="H32" s="93">
        <v>25.28</v>
      </c>
      <c r="I32" s="94">
        <f t="shared" si="2"/>
        <v>2203.0500000000002</v>
      </c>
      <c r="J32" s="42">
        <f t="shared" si="3"/>
        <v>2401.6</v>
      </c>
    </row>
    <row r="33" spans="1:10" ht="13.5" thickBot="1">
      <c r="A33" s="27" t="s">
        <v>28</v>
      </c>
      <c r="B33" s="7" t="s">
        <v>296</v>
      </c>
      <c r="C33" s="28" t="s">
        <v>296</v>
      </c>
      <c r="D33" s="29" t="s">
        <v>1007</v>
      </c>
      <c r="E33" s="28" t="s">
        <v>11</v>
      </c>
      <c r="F33" s="30">
        <v>1</v>
      </c>
      <c r="G33" s="201">
        <v>124200.156237</v>
      </c>
      <c r="H33" s="31">
        <v>140025.15107400002</v>
      </c>
      <c r="I33" s="43">
        <f>TRUNC(F33*G33,2)</f>
        <v>124200.15</v>
      </c>
      <c r="J33" s="44">
        <f>TRUNC(F33*H33,2)</f>
        <v>140025.15</v>
      </c>
    </row>
    <row r="34" spans="1:10" ht="3" customHeight="1" thickBot="1">
      <c r="A34" s="116"/>
      <c r="B34" s="116"/>
      <c r="C34" s="116"/>
      <c r="D34" s="116"/>
      <c r="E34" s="116"/>
      <c r="F34" s="116"/>
      <c r="G34" s="116"/>
      <c r="H34" s="116"/>
      <c r="I34" s="116"/>
      <c r="J34" s="116"/>
    </row>
    <row r="35" spans="1:10" ht="15" customHeight="1" thickBot="1">
      <c r="A35" s="108" t="s">
        <v>297</v>
      </c>
      <c r="B35" s="109"/>
      <c r="C35" s="109"/>
      <c r="D35" s="109"/>
      <c r="E35" s="110"/>
      <c r="F35" s="111" t="s">
        <v>17</v>
      </c>
      <c r="G35" s="112"/>
      <c r="H35" s="113"/>
      <c r="I35" s="76">
        <f>SUM(I36:I42)</f>
        <v>3690.3500000000004</v>
      </c>
      <c r="J35" s="76">
        <f>SUM(J36:J42)</f>
        <v>4126.6500000000005</v>
      </c>
    </row>
    <row r="36" spans="1:10" ht="24.75" customHeight="1">
      <c r="A36" s="32" t="s">
        <v>29</v>
      </c>
      <c r="B36" s="4" t="s">
        <v>577</v>
      </c>
      <c r="C36" s="17" t="s">
        <v>298</v>
      </c>
      <c r="D36" s="18" t="s">
        <v>576</v>
      </c>
      <c r="E36" s="17" t="s">
        <v>541</v>
      </c>
      <c r="F36" s="19">
        <v>74.39</v>
      </c>
      <c r="G36" s="198">
        <v>22.23</v>
      </c>
      <c r="H36" s="20">
        <v>25.64</v>
      </c>
      <c r="I36" s="39">
        <f t="shared" ref="I36:I42" si="4">TRUNC(F36*G36,2)</f>
        <v>1653.68</v>
      </c>
      <c r="J36" s="40">
        <f t="shared" ref="J36:J42" si="5">TRUNC(F36*H36,2)</f>
        <v>1907.35</v>
      </c>
    </row>
    <row r="37" spans="1:10" ht="22.5">
      <c r="A37" s="33" t="s">
        <v>30</v>
      </c>
      <c r="B37" s="89">
        <v>97627</v>
      </c>
      <c r="C37" s="90">
        <v>97627</v>
      </c>
      <c r="D37" s="91" t="s">
        <v>997</v>
      </c>
      <c r="E37" s="90" t="s">
        <v>539</v>
      </c>
      <c r="F37" s="92">
        <v>3.58</v>
      </c>
      <c r="G37" s="200">
        <v>337.5</v>
      </c>
      <c r="H37" s="95">
        <v>370.88</v>
      </c>
      <c r="I37" s="94">
        <f t="shared" si="4"/>
        <v>1208.25</v>
      </c>
      <c r="J37" s="42">
        <f t="shared" si="5"/>
        <v>1327.75</v>
      </c>
    </row>
    <row r="38" spans="1:10" ht="22.5">
      <c r="A38" s="33" t="s">
        <v>31</v>
      </c>
      <c r="B38" s="89">
        <v>100982</v>
      </c>
      <c r="C38" s="90">
        <v>100982</v>
      </c>
      <c r="D38" s="91" t="s">
        <v>999</v>
      </c>
      <c r="E38" s="90" t="s">
        <v>539</v>
      </c>
      <c r="F38" s="92">
        <v>9.5299999999999994</v>
      </c>
      <c r="G38" s="200">
        <v>8.7799999999999994</v>
      </c>
      <c r="H38" s="95">
        <v>8.9600000000000009</v>
      </c>
      <c r="I38" s="94">
        <f t="shared" si="4"/>
        <v>83.67</v>
      </c>
      <c r="J38" s="42">
        <f t="shared" si="5"/>
        <v>85.38</v>
      </c>
    </row>
    <row r="39" spans="1:10" ht="22.5">
      <c r="A39" s="33" t="s">
        <v>32</v>
      </c>
      <c r="B39" s="89">
        <v>95878</v>
      </c>
      <c r="C39" s="90">
        <v>95878</v>
      </c>
      <c r="D39" s="91" t="s">
        <v>998</v>
      </c>
      <c r="E39" s="90" t="s">
        <v>993</v>
      </c>
      <c r="F39" s="92">
        <v>164.39</v>
      </c>
      <c r="G39" s="200">
        <v>1.62</v>
      </c>
      <c r="H39" s="95">
        <v>1.65</v>
      </c>
      <c r="I39" s="94">
        <f t="shared" si="4"/>
        <v>266.31</v>
      </c>
      <c r="J39" s="42">
        <f t="shared" si="5"/>
        <v>271.24</v>
      </c>
    </row>
    <row r="40" spans="1:10" ht="12.75">
      <c r="A40" s="33" t="s">
        <v>33</v>
      </c>
      <c r="B40" s="89" t="s">
        <v>935</v>
      </c>
      <c r="C40" s="90" t="s">
        <v>299</v>
      </c>
      <c r="D40" s="91" t="s">
        <v>934</v>
      </c>
      <c r="E40" s="90" t="s">
        <v>11</v>
      </c>
      <c r="F40" s="92">
        <v>2</v>
      </c>
      <c r="G40" s="199">
        <v>112.14</v>
      </c>
      <c r="H40" s="93">
        <v>129.36000000000001</v>
      </c>
      <c r="I40" s="94">
        <f t="shared" si="4"/>
        <v>224.28</v>
      </c>
      <c r="J40" s="42">
        <f t="shared" si="5"/>
        <v>258.72000000000003</v>
      </c>
    </row>
    <row r="41" spans="1:10" ht="37.5" customHeight="1">
      <c r="A41" s="33" t="s">
        <v>34</v>
      </c>
      <c r="B41" s="89" t="s">
        <v>569</v>
      </c>
      <c r="C41" s="90" t="s">
        <v>300</v>
      </c>
      <c r="D41" s="91" t="s">
        <v>568</v>
      </c>
      <c r="E41" s="90" t="s">
        <v>285</v>
      </c>
      <c r="F41" s="92">
        <v>2.2000000000000002</v>
      </c>
      <c r="G41" s="199">
        <v>108.29</v>
      </c>
      <c r="H41" s="93">
        <v>118.17</v>
      </c>
      <c r="I41" s="94">
        <f t="shared" si="4"/>
        <v>238.23</v>
      </c>
      <c r="J41" s="42">
        <f t="shared" si="5"/>
        <v>259.97000000000003</v>
      </c>
    </row>
    <row r="42" spans="1:10" ht="34.5" thickBot="1">
      <c r="A42" s="34" t="s">
        <v>35</v>
      </c>
      <c r="B42" s="7" t="s">
        <v>564</v>
      </c>
      <c r="C42" s="28" t="s">
        <v>301</v>
      </c>
      <c r="D42" s="29" t="s">
        <v>1066</v>
      </c>
      <c r="E42" s="28" t="s">
        <v>563</v>
      </c>
      <c r="F42" s="30">
        <v>15.18</v>
      </c>
      <c r="G42" s="202">
        <v>1.05</v>
      </c>
      <c r="H42" s="35">
        <v>1.07</v>
      </c>
      <c r="I42" s="43">
        <f t="shared" si="4"/>
        <v>15.93</v>
      </c>
      <c r="J42" s="44">
        <f t="shared" si="5"/>
        <v>16.239999999999998</v>
      </c>
    </row>
    <row r="43" spans="1:10" ht="3" customHeight="1" thickBot="1">
      <c r="A43" s="116"/>
      <c r="B43" s="116"/>
      <c r="C43" s="116"/>
      <c r="D43" s="116"/>
      <c r="E43" s="116"/>
      <c r="F43" s="116"/>
      <c r="G43" s="116"/>
      <c r="H43" s="116"/>
      <c r="I43" s="116"/>
      <c r="J43" s="116"/>
    </row>
    <row r="44" spans="1:10" ht="15" customHeight="1" thickBot="1">
      <c r="A44" s="128" t="s">
        <v>302</v>
      </c>
      <c r="B44" s="129"/>
      <c r="C44" s="129"/>
      <c r="D44" s="129"/>
      <c r="E44" s="130"/>
      <c r="F44" s="125" t="s">
        <v>17</v>
      </c>
      <c r="G44" s="126"/>
      <c r="H44" s="127"/>
      <c r="I44" s="76">
        <f>SUM(I45:I51)</f>
        <v>106845.25000000001</v>
      </c>
      <c r="J44" s="76">
        <f>SUM(J45:J51)</f>
        <v>122117.91</v>
      </c>
    </row>
    <row r="45" spans="1:10" ht="27.75" customHeight="1">
      <c r="A45" s="1" t="s">
        <v>36</v>
      </c>
      <c r="B45" s="4" t="s">
        <v>542</v>
      </c>
      <c r="C45" s="17" t="s">
        <v>303</v>
      </c>
      <c r="D45" s="18" t="s">
        <v>1058</v>
      </c>
      <c r="E45" s="17" t="s">
        <v>541</v>
      </c>
      <c r="F45" s="19">
        <v>152.56</v>
      </c>
      <c r="G45" s="198">
        <v>8.17</v>
      </c>
      <c r="H45" s="20">
        <v>9.42</v>
      </c>
      <c r="I45" s="39">
        <f>TRUNC(F45*G45,2)</f>
        <v>1246.4100000000001</v>
      </c>
      <c r="J45" s="40">
        <f>TRUNC(F45*H45,2)</f>
        <v>1437.11</v>
      </c>
    </row>
    <row r="46" spans="1:10" ht="25.5" customHeight="1">
      <c r="A46" s="5" t="s">
        <v>37</v>
      </c>
      <c r="B46" s="89" t="s">
        <v>556</v>
      </c>
      <c r="C46" s="90" t="s">
        <v>304</v>
      </c>
      <c r="D46" s="91" t="s">
        <v>1062</v>
      </c>
      <c r="E46" s="90" t="s">
        <v>539</v>
      </c>
      <c r="F46" s="92">
        <v>177.17</v>
      </c>
      <c r="G46" s="199">
        <v>55.57</v>
      </c>
      <c r="H46" s="93">
        <v>64.12</v>
      </c>
      <c r="I46" s="94">
        <f t="shared" ref="I46:I49" si="6">TRUNC(F46*G46,2)</f>
        <v>9845.33</v>
      </c>
      <c r="J46" s="42">
        <f t="shared" ref="J46:J49" si="7">TRUNC(F46*H46,2)</f>
        <v>11360.14</v>
      </c>
    </row>
    <row r="47" spans="1:10" ht="25.5" customHeight="1">
      <c r="A47" s="5" t="s">
        <v>38</v>
      </c>
      <c r="B47" s="89" t="s">
        <v>558</v>
      </c>
      <c r="C47" s="90" t="s">
        <v>557</v>
      </c>
      <c r="D47" s="91" t="s">
        <v>1063</v>
      </c>
      <c r="E47" s="90" t="s">
        <v>539</v>
      </c>
      <c r="F47" s="92">
        <v>786.94</v>
      </c>
      <c r="G47" s="199">
        <v>70.28</v>
      </c>
      <c r="H47" s="93">
        <v>81.09</v>
      </c>
      <c r="I47" s="94">
        <f t="shared" si="6"/>
        <v>55306.14</v>
      </c>
      <c r="J47" s="42">
        <f t="shared" si="7"/>
        <v>63812.959999999999</v>
      </c>
    </row>
    <row r="48" spans="1:10" ht="25.5" customHeight="1">
      <c r="A48" s="5" t="s">
        <v>39</v>
      </c>
      <c r="B48" s="89" t="s">
        <v>562</v>
      </c>
      <c r="C48" s="90" t="s">
        <v>305</v>
      </c>
      <c r="D48" s="91" t="s">
        <v>561</v>
      </c>
      <c r="E48" s="90" t="s">
        <v>539</v>
      </c>
      <c r="F48" s="92">
        <v>875.69</v>
      </c>
      <c r="G48" s="199">
        <v>34.32</v>
      </c>
      <c r="H48" s="93">
        <v>39.6</v>
      </c>
      <c r="I48" s="94">
        <f t="shared" si="6"/>
        <v>30053.68</v>
      </c>
      <c r="J48" s="42">
        <f t="shared" si="7"/>
        <v>34677.32</v>
      </c>
    </row>
    <row r="49" spans="1:10" ht="33.75" customHeight="1">
      <c r="A49" s="5" t="s">
        <v>40</v>
      </c>
      <c r="B49" s="89" t="s">
        <v>580</v>
      </c>
      <c r="C49" s="90" t="s">
        <v>579</v>
      </c>
      <c r="D49" s="91" t="s">
        <v>1068</v>
      </c>
      <c r="E49" s="90" t="s">
        <v>539</v>
      </c>
      <c r="F49" s="92">
        <v>88.41</v>
      </c>
      <c r="G49" s="199">
        <v>22.88</v>
      </c>
      <c r="H49" s="93">
        <v>26.4</v>
      </c>
      <c r="I49" s="94">
        <f t="shared" si="6"/>
        <v>2022.82</v>
      </c>
      <c r="J49" s="42">
        <f t="shared" si="7"/>
        <v>2334.02</v>
      </c>
    </row>
    <row r="50" spans="1:10" ht="33.75" customHeight="1">
      <c r="A50" s="5" t="s">
        <v>41</v>
      </c>
      <c r="B50" s="89" t="s">
        <v>560</v>
      </c>
      <c r="C50" s="90" t="s">
        <v>306</v>
      </c>
      <c r="D50" s="91" t="s">
        <v>1065</v>
      </c>
      <c r="E50" s="90" t="s">
        <v>539</v>
      </c>
      <c r="F50" s="92">
        <v>176.75</v>
      </c>
      <c r="G50" s="199">
        <v>41.79</v>
      </c>
      <c r="H50" s="93">
        <v>42.38</v>
      </c>
      <c r="I50" s="94">
        <f t="shared" ref="I50:I51" si="8">TRUNC(F50*G50,2)</f>
        <v>7386.38</v>
      </c>
      <c r="J50" s="42">
        <f t="shared" ref="J50:J51" si="9">TRUNC(F50*H50,2)</f>
        <v>7490.66</v>
      </c>
    </row>
    <row r="51" spans="1:10" ht="53.25" customHeight="1" thickBot="1">
      <c r="A51" s="2" t="s">
        <v>1040</v>
      </c>
      <c r="B51" s="7" t="s">
        <v>559</v>
      </c>
      <c r="C51" s="28" t="s">
        <v>307</v>
      </c>
      <c r="D51" s="29" t="s">
        <v>1064</v>
      </c>
      <c r="E51" s="28" t="s">
        <v>539</v>
      </c>
      <c r="F51" s="30">
        <v>176.75</v>
      </c>
      <c r="G51" s="202">
        <v>5.57</v>
      </c>
      <c r="H51" s="35">
        <v>5.69</v>
      </c>
      <c r="I51" s="43">
        <f t="shared" si="8"/>
        <v>984.49</v>
      </c>
      <c r="J51" s="44">
        <f t="shared" si="9"/>
        <v>1005.7</v>
      </c>
    </row>
    <row r="52" spans="1:10" ht="3" customHeight="1" thickBot="1">
      <c r="A52" s="131"/>
      <c r="B52" s="131"/>
      <c r="C52" s="131"/>
      <c r="D52" s="131"/>
      <c r="E52" s="131"/>
      <c r="F52" s="132"/>
      <c r="G52" s="132"/>
      <c r="H52" s="132"/>
      <c r="I52" s="131"/>
      <c r="J52" s="132"/>
    </row>
    <row r="53" spans="1:10" s="11" customFormat="1" ht="15" customHeight="1" thickBot="1">
      <c r="A53" s="122" t="s">
        <v>308</v>
      </c>
      <c r="B53" s="123"/>
      <c r="C53" s="123"/>
      <c r="D53" s="123"/>
      <c r="E53" s="124"/>
      <c r="F53" s="133" t="s">
        <v>17</v>
      </c>
      <c r="G53" s="134"/>
      <c r="H53" s="135"/>
      <c r="I53" s="76">
        <f>SUM(I54:I69)</f>
        <v>687534.18</v>
      </c>
      <c r="J53" s="76">
        <f>SUM(J54:J69)</f>
        <v>721710.75</v>
      </c>
    </row>
    <row r="54" spans="1:10" s="11" customFormat="1" ht="22.5">
      <c r="A54" s="36" t="s">
        <v>42</v>
      </c>
      <c r="B54" s="4" t="s">
        <v>309</v>
      </c>
      <c r="C54" s="17" t="s">
        <v>309</v>
      </c>
      <c r="D54" s="18" t="s">
        <v>1008</v>
      </c>
      <c r="E54" s="17" t="s">
        <v>512</v>
      </c>
      <c r="F54" s="19">
        <v>793</v>
      </c>
      <c r="G54" s="203">
        <v>66.850017000000008</v>
      </c>
      <c r="H54" s="37">
        <v>68.071694000000008</v>
      </c>
      <c r="I54" s="39">
        <f>TRUNC(F54*G54,2)</f>
        <v>53012.06</v>
      </c>
      <c r="J54" s="40">
        <f>TRUNC(F54*H54,2)</f>
        <v>53980.85</v>
      </c>
    </row>
    <row r="55" spans="1:10" s="11" customFormat="1" ht="12.75">
      <c r="A55" s="25" t="s">
        <v>43</v>
      </c>
      <c r="B55" s="89" t="s">
        <v>649</v>
      </c>
      <c r="C55" s="90" t="s">
        <v>310</v>
      </c>
      <c r="D55" s="91" t="s">
        <v>648</v>
      </c>
      <c r="E55" s="90" t="s">
        <v>11</v>
      </c>
      <c r="F55" s="92">
        <v>107</v>
      </c>
      <c r="G55" s="199">
        <v>135.71</v>
      </c>
      <c r="H55" s="93">
        <v>156.6</v>
      </c>
      <c r="I55" s="94">
        <f t="shared" ref="I55:I62" si="10">TRUNC(F55*G55,2)</f>
        <v>14520.97</v>
      </c>
      <c r="J55" s="42">
        <f t="shared" ref="J55:J62" si="11">TRUNC(F55*H55,2)</f>
        <v>16756.2</v>
      </c>
    </row>
    <row r="56" spans="1:10" s="11" customFormat="1" ht="22.5">
      <c r="A56" s="25" t="s">
        <v>44</v>
      </c>
      <c r="B56" s="89">
        <v>96537</v>
      </c>
      <c r="C56" s="90">
        <v>96537</v>
      </c>
      <c r="D56" s="91" t="s">
        <v>963</v>
      </c>
      <c r="E56" s="90" t="s">
        <v>541</v>
      </c>
      <c r="F56" s="92">
        <v>140.69999999999999</v>
      </c>
      <c r="G56" s="200">
        <v>217.22</v>
      </c>
      <c r="H56" s="95">
        <v>229.08</v>
      </c>
      <c r="I56" s="94">
        <f t="shared" si="10"/>
        <v>30562.85</v>
      </c>
      <c r="J56" s="42">
        <f t="shared" si="11"/>
        <v>32231.55</v>
      </c>
    </row>
    <row r="57" spans="1:10" s="11" customFormat="1" ht="22.5">
      <c r="A57" s="25" t="s">
        <v>45</v>
      </c>
      <c r="B57" s="89">
        <v>96539</v>
      </c>
      <c r="C57" s="90">
        <v>96539</v>
      </c>
      <c r="D57" s="91" t="s">
        <v>964</v>
      </c>
      <c r="E57" s="90" t="s">
        <v>541</v>
      </c>
      <c r="F57" s="92">
        <v>329.3</v>
      </c>
      <c r="G57" s="200">
        <v>136.54</v>
      </c>
      <c r="H57" s="95">
        <v>145.44999999999999</v>
      </c>
      <c r="I57" s="94">
        <f t="shared" si="10"/>
        <v>44962.62</v>
      </c>
      <c r="J57" s="42">
        <f t="shared" si="11"/>
        <v>47896.68</v>
      </c>
    </row>
    <row r="58" spans="1:10" s="11" customFormat="1" ht="22.5">
      <c r="A58" s="25" t="s">
        <v>46</v>
      </c>
      <c r="B58" s="89">
        <v>92451</v>
      </c>
      <c r="C58" s="90">
        <v>92451</v>
      </c>
      <c r="D58" s="91" t="s">
        <v>961</v>
      </c>
      <c r="E58" s="90" t="s">
        <v>541</v>
      </c>
      <c r="F58" s="92">
        <v>419.5</v>
      </c>
      <c r="G58" s="200">
        <v>204.96</v>
      </c>
      <c r="H58" s="95">
        <v>213.77</v>
      </c>
      <c r="I58" s="94">
        <f t="shared" si="10"/>
        <v>85980.72</v>
      </c>
      <c r="J58" s="42">
        <f t="shared" si="11"/>
        <v>89676.51</v>
      </c>
    </row>
    <row r="59" spans="1:10" s="11" customFormat="1" ht="22.5">
      <c r="A59" s="25" t="s">
        <v>47</v>
      </c>
      <c r="B59" s="89">
        <v>92415</v>
      </c>
      <c r="C59" s="90">
        <v>92415</v>
      </c>
      <c r="D59" s="91" t="s">
        <v>960</v>
      </c>
      <c r="E59" s="90" t="s">
        <v>541</v>
      </c>
      <c r="F59" s="92">
        <v>222.2</v>
      </c>
      <c r="G59" s="200">
        <v>146.80000000000001</v>
      </c>
      <c r="H59" s="95">
        <v>154.28</v>
      </c>
      <c r="I59" s="94">
        <f t="shared" si="10"/>
        <v>32618.959999999999</v>
      </c>
      <c r="J59" s="42">
        <f t="shared" si="11"/>
        <v>34281.01</v>
      </c>
    </row>
    <row r="60" spans="1:10" s="11" customFormat="1" ht="22.5">
      <c r="A60" s="25" t="s">
        <v>48</v>
      </c>
      <c r="B60" s="89">
        <v>92510</v>
      </c>
      <c r="C60" s="90">
        <v>92510</v>
      </c>
      <c r="D60" s="91" t="s">
        <v>962</v>
      </c>
      <c r="E60" s="90" t="s">
        <v>541</v>
      </c>
      <c r="F60" s="92">
        <v>423</v>
      </c>
      <c r="G60" s="200">
        <v>73.83</v>
      </c>
      <c r="H60" s="95">
        <v>76.569999999999993</v>
      </c>
      <c r="I60" s="94">
        <f t="shared" si="10"/>
        <v>31230.09</v>
      </c>
      <c r="J60" s="42">
        <f t="shared" si="11"/>
        <v>32389.11</v>
      </c>
    </row>
    <row r="61" spans="1:10" s="11" customFormat="1" ht="33.75">
      <c r="A61" s="25" t="s">
        <v>49</v>
      </c>
      <c r="B61" s="89" t="s">
        <v>655</v>
      </c>
      <c r="C61" s="90" t="s">
        <v>311</v>
      </c>
      <c r="D61" s="91" t="s">
        <v>1083</v>
      </c>
      <c r="E61" s="90" t="s">
        <v>578</v>
      </c>
      <c r="F61" s="92">
        <v>1352.5</v>
      </c>
      <c r="G61" s="199">
        <v>12.94</v>
      </c>
      <c r="H61" s="93">
        <v>13.66</v>
      </c>
      <c r="I61" s="94">
        <f t="shared" si="10"/>
        <v>17501.349999999999</v>
      </c>
      <c r="J61" s="42">
        <f t="shared" si="11"/>
        <v>18475.150000000001</v>
      </c>
    </row>
    <row r="62" spans="1:10" s="11" customFormat="1" ht="33.75">
      <c r="A62" s="25" t="s">
        <v>50</v>
      </c>
      <c r="B62" s="89" t="s">
        <v>656</v>
      </c>
      <c r="C62" s="90" t="s">
        <v>312</v>
      </c>
      <c r="D62" s="91" t="s">
        <v>1084</v>
      </c>
      <c r="E62" s="90" t="s">
        <v>578</v>
      </c>
      <c r="F62" s="92">
        <v>11089.9</v>
      </c>
      <c r="G62" s="199">
        <v>12.06</v>
      </c>
      <c r="H62" s="93">
        <v>12.69</v>
      </c>
      <c r="I62" s="94">
        <f t="shared" si="10"/>
        <v>133744.19</v>
      </c>
      <c r="J62" s="42">
        <f t="shared" si="11"/>
        <v>140730.82999999999</v>
      </c>
    </row>
    <row r="63" spans="1:10" s="11" customFormat="1" ht="33.75">
      <c r="A63" s="25" t="s">
        <v>51</v>
      </c>
      <c r="B63" s="89" t="s">
        <v>657</v>
      </c>
      <c r="C63" s="90" t="s">
        <v>313</v>
      </c>
      <c r="D63" s="91" t="s">
        <v>1085</v>
      </c>
      <c r="E63" s="90" t="s">
        <v>578</v>
      </c>
      <c r="F63" s="92">
        <v>32.4</v>
      </c>
      <c r="G63" s="199">
        <v>10.4</v>
      </c>
      <c r="H63" s="93">
        <v>10.94</v>
      </c>
      <c r="I63" s="94">
        <f t="shared" ref="I63:I67" si="12">TRUNC(F63*G63,2)</f>
        <v>336.96</v>
      </c>
      <c r="J63" s="42">
        <f t="shared" ref="J63:J67" si="13">TRUNC(F63*H63,2)</f>
        <v>354.45</v>
      </c>
    </row>
    <row r="64" spans="1:10" s="11" customFormat="1" ht="33.75">
      <c r="A64" s="25" t="s">
        <v>52</v>
      </c>
      <c r="B64" s="89" t="s">
        <v>654</v>
      </c>
      <c r="C64" s="90" t="s">
        <v>314</v>
      </c>
      <c r="D64" s="91" t="s">
        <v>1082</v>
      </c>
      <c r="E64" s="90" t="s">
        <v>578</v>
      </c>
      <c r="F64" s="92">
        <v>880</v>
      </c>
      <c r="G64" s="199">
        <v>14.28</v>
      </c>
      <c r="H64" s="93">
        <v>14.94</v>
      </c>
      <c r="I64" s="94">
        <f t="shared" si="12"/>
        <v>12566.4</v>
      </c>
      <c r="J64" s="42">
        <f t="shared" si="13"/>
        <v>13147.2</v>
      </c>
    </row>
    <row r="65" spans="1:10" s="11" customFormat="1" ht="28.5" customHeight="1">
      <c r="A65" s="25" t="s">
        <v>53</v>
      </c>
      <c r="B65" s="89" t="s">
        <v>651</v>
      </c>
      <c r="C65" s="90" t="s">
        <v>315</v>
      </c>
      <c r="D65" s="91" t="s">
        <v>650</v>
      </c>
      <c r="E65" s="90" t="s">
        <v>539</v>
      </c>
      <c r="F65" s="92">
        <v>20.55</v>
      </c>
      <c r="G65" s="199">
        <v>551.88</v>
      </c>
      <c r="H65" s="93">
        <v>580.21</v>
      </c>
      <c r="I65" s="94">
        <f t="shared" si="12"/>
        <v>11341.13</v>
      </c>
      <c r="J65" s="42">
        <f t="shared" si="13"/>
        <v>11923.31</v>
      </c>
    </row>
    <row r="66" spans="1:10" s="11" customFormat="1" ht="32.25" customHeight="1">
      <c r="A66" s="25" t="s">
        <v>54</v>
      </c>
      <c r="B66" s="89" t="s">
        <v>653</v>
      </c>
      <c r="C66" s="90" t="s">
        <v>316</v>
      </c>
      <c r="D66" s="91" t="s">
        <v>652</v>
      </c>
      <c r="E66" s="90" t="s">
        <v>539</v>
      </c>
      <c r="F66" s="92">
        <v>132.6</v>
      </c>
      <c r="G66" s="199">
        <v>618.22</v>
      </c>
      <c r="H66" s="93">
        <v>646.54</v>
      </c>
      <c r="I66" s="94">
        <f t="shared" si="12"/>
        <v>81975.97</v>
      </c>
      <c r="J66" s="42">
        <f t="shared" si="13"/>
        <v>85731.199999999997</v>
      </c>
    </row>
    <row r="67" spans="1:10" s="11" customFormat="1" ht="46.5" customHeight="1">
      <c r="A67" s="25" t="s">
        <v>55</v>
      </c>
      <c r="B67" s="89" t="s">
        <v>540</v>
      </c>
      <c r="C67" s="90" t="s">
        <v>317</v>
      </c>
      <c r="D67" s="91" t="s">
        <v>538</v>
      </c>
      <c r="E67" s="90" t="s">
        <v>539</v>
      </c>
      <c r="F67" s="92">
        <v>132.6</v>
      </c>
      <c r="G67" s="199">
        <v>21.22</v>
      </c>
      <c r="H67" s="93">
        <v>22.97</v>
      </c>
      <c r="I67" s="94">
        <f t="shared" si="12"/>
        <v>2813.77</v>
      </c>
      <c r="J67" s="42">
        <f t="shared" si="13"/>
        <v>3045.82</v>
      </c>
    </row>
    <row r="68" spans="1:10" s="11" customFormat="1" ht="27.75" customHeight="1">
      <c r="A68" s="25" t="s">
        <v>56</v>
      </c>
      <c r="B68" s="89">
        <v>94995</v>
      </c>
      <c r="C68" s="90">
        <v>94995</v>
      </c>
      <c r="D68" s="91" t="s">
        <v>996</v>
      </c>
      <c r="E68" s="90" t="s">
        <v>541</v>
      </c>
      <c r="F68" s="92">
        <v>305.92</v>
      </c>
      <c r="G68" s="200">
        <v>87.74</v>
      </c>
      <c r="H68" s="95">
        <v>89.02</v>
      </c>
      <c r="I68" s="94">
        <f t="shared" ref="I68:I69" si="14">TRUNC(F68*G68,2)</f>
        <v>26841.42</v>
      </c>
      <c r="J68" s="42">
        <f t="shared" ref="J68:J69" si="15">TRUNC(F68*H68,2)</f>
        <v>27232.99</v>
      </c>
    </row>
    <row r="69" spans="1:10" s="11" customFormat="1" ht="50.25" customHeight="1" thickBot="1">
      <c r="A69" s="27" t="s">
        <v>57</v>
      </c>
      <c r="B69" s="7" t="s">
        <v>658</v>
      </c>
      <c r="C69" s="28" t="s">
        <v>318</v>
      </c>
      <c r="D69" s="29" t="s">
        <v>1086</v>
      </c>
      <c r="E69" s="28" t="s">
        <v>539</v>
      </c>
      <c r="F69" s="30">
        <v>37.93</v>
      </c>
      <c r="G69" s="202">
        <v>2834.82</v>
      </c>
      <c r="H69" s="35">
        <v>3001.79</v>
      </c>
      <c r="I69" s="43">
        <f t="shared" si="14"/>
        <v>107524.72</v>
      </c>
      <c r="J69" s="44">
        <f t="shared" si="15"/>
        <v>113857.89</v>
      </c>
    </row>
    <row r="70" spans="1:10" ht="3" customHeight="1" thickBot="1">
      <c r="A70" s="131"/>
      <c r="B70" s="131"/>
      <c r="C70" s="131"/>
      <c r="D70" s="131"/>
      <c r="E70" s="131"/>
      <c r="F70" s="131"/>
      <c r="G70" s="131"/>
      <c r="H70" s="131"/>
      <c r="I70" s="131"/>
      <c r="J70" s="131"/>
    </row>
    <row r="71" spans="1:10" s="11" customFormat="1" ht="15" customHeight="1" thickBot="1">
      <c r="A71" s="137" t="s">
        <v>319</v>
      </c>
      <c r="B71" s="138"/>
      <c r="C71" s="138"/>
      <c r="D71" s="138"/>
      <c r="E71" s="139"/>
      <c r="F71" s="140" t="s">
        <v>17</v>
      </c>
      <c r="G71" s="140"/>
      <c r="H71" s="140"/>
      <c r="I71" s="75">
        <f>SUM(I72:I73)</f>
        <v>52279.340000000004</v>
      </c>
      <c r="J71" s="75">
        <f>SUM(J72:J73)</f>
        <v>55839.47</v>
      </c>
    </row>
    <row r="72" spans="1:10" ht="36" customHeight="1">
      <c r="A72" s="1" t="s">
        <v>58</v>
      </c>
      <c r="B72" s="4" t="s">
        <v>659</v>
      </c>
      <c r="C72" s="17" t="s">
        <v>320</v>
      </c>
      <c r="D72" s="18" t="s">
        <v>1087</v>
      </c>
      <c r="E72" s="17" t="s">
        <v>541</v>
      </c>
      <c r="F72" s="19">
        <v>646.76</v>
      </c>
      <c r="G72" s="198">
        <v>63.21</v>
      </c>
      <c r="H72" s="20">
        <v>67.56</v>
      </c>
      <c r="I72" s="39">
        <f>TRUNC(F72*G72,2)</f>
        <v>40881.69</v>
      </c>
      <c r="J72" s="40">
        <f>TRUNC(F72*H72,2)</f>
        <v>43695.1</v>
      </c>
    </row>
    <row r="73" spans="1:10" ht="35.25" customHeight="1" thickBot="1">
      <c r="A73" s="2" t="s">
        <v>59</v>
      </c>
      <c r="B73" s="7" t="s">
        <v>660</v>
      </c>
      <c r="C73" s="28" t="s">
        <v>321</v>
      </c>
      <c r="D73" s="29" t="s">
        <v>1088</v>
      </c>
      <c r="E73" s="28" t="s">
        <v>541</v>
      </c>
      <c r="F73" s="30">
        <v>109.33</v>
      </c>
      <c r="G73" s="202">
        <v>104.25</v>
      </c>
      <c r="H73" s="35">
        <v>111.08</v>
      </c>
      <c r="I73" s="43">
        <f>TRUNC(F73*G73,2)</f>
        <v>11397.65</v>
      </c>
      <c r="J73" s="44">
        <f>TRUNC(F73*H73,2)</f>
        <v>12144.37</v>
      </c>
    </row>
    <row r="74" spans="1:10" ht="3" customHeight="1" thickBot="1">
      <c r="A74" s="45"/>
      <c r="B74" s="46"/>
      <c r="C74" s="47"/>
      <c r="D74" s="48"/>
      <c r="E74" s="46"/>
      <c r="F74" s="49"/>
      <c r="G74" s="50"/>
      <c r="H74" s="50"/>
      <c r="I74" s="55"/>
      <c r="J74" s="56"/>
    </row>
    <row r="75" spans="1:10" ht="15" customHeight="1" thickBot="1">
      <c r="A75" s="122" t="s">
        <v>322</v>
      </c>
      <c r="B75" s="123"/>
      <c r="C75" s="123"/>
      <c r="D75" s="123"/>
      <c r="E75" s="124"/>
      <c r="F75" s="125" t="s">
        <v>17</v>
      </c>
      <c r="G75" s="126"/>
      <c r="H75" s="127"/>
      <c r="I75" s="74">
        <f>SUM(I76:I85)</f>
        <v>179431.62000000002</v>
      </c>
      <c r="J75" s="75">
        <f>SUM(J76:J85)</f>
        <v>192944.09000000003</v>
      </c>
    </row>
    <row r="76" spans="1:10" ht="22.5">
      <c r="A76" s="1" t="s">
        <v>60</v>
      </c>
      <c r="B76" s="4" t="s">
        <v>661</v>
      </c>
      <c r="C76" s="17" t="s">
        <v>323</v>
      </c>
      <c r="D76" s="18" t="s">
        <v>1089</v>
      </c>
      <c r="E76" s="17" t="s">
        <v>541</v>
      </c>
      <c r="F76" s="19">
        <v>1500.9</v>
      </c>
      <c r="G76" s="198">
        <v>32.78</v>
      </c>
      <c r="H76" s="20">
        <v>36.01</v>
      </c>
      <c r="I76" s="39">
        <f t="shared" ref="I76:I77" si="16">TRUNC(F76*G76,2)</f>
        <v>49199.5</v>
      </c>
      <c r="J76" s="40">
        <f t="shared" ref="J76:J77" si="17">TRUNC(F76*H76,2)</f>
        <v>54047.4</v>
      </c>
    </row>
    <row r="77" spans="1:10" ht="22.5">
      <c r="A77" s="5" t="s">
        <v>61</v>
      </c>
      <c r="B77" s="89" t="s">
        <v>663</v>
      </c>
      <c r="C77" s="90" t="s">
        <v>324</v>
      </c>
      <c r="D77" s="91" t="s">
        <v>662</v>
      </c>
      <c r="E77" s="90" t="s">
        <v>541</v>
      </c>
      <c r="F77" s="92">
        <v>1500.9</v>
      </c>
      <c r="G77" s="199">
        <v>18.93</v>
      </c>
      <c r="H77" s="93">
        <v>21.58</v>
      </c>
      <c r="I77" s="94">
        <f t="shared" si="16"/>
        <v>28412.03</v>
      </c>
      <c r="J77" s="42">
        <f t="shared" si="17"/>
        <v>32389.42</v>
      </c>
    </row>
    <row r="78" spans="1:10" ht="23.25" customHeight="1">
      <c r="A78" s="5" t="s">
        <v>62</v>
      </c>
      <c r="B78" s="89" t="s">
        <v>665</v>
      </c>
      <c r="C78" s="90" t="s">
        <v>325</v>
      </c>
      <c r="D78" s="91" t="s">
        <v>1091</v>
      </c>
      <c r="E78" s="90" t="s">
        <v>541</v>
      </c>
      <c r="F78" s="92">
        <v>234.86</v>
      </c>
      <c r="G78" s="199">
        <v>114.66</v>
      </c>
      <c r="H78" s="93">
        <v>121.56</v>
      </c>
      <c r="I78" s="94">
        <f t="shared" ref="I78:I83" si="18">TRUNC(F78*G78,2)</f>
        <v>26929.040000000001</v>
      </c>
      <c r="J78" s="42">
        <f t="shared" ref="J78:J83" si="19">TRUNC(F78*H78,2)</f>
        <v>28549.58</v>
      </c>
    </row>
    <row r="79" spans="1:10" ht="48" customHeight="1">
      <c r="A79" s="5" t="s">
        <v>63</v>
      </c>
      <c r="B79" s="89" t="s">
        <v>664</v>
      </c>
      <c r="C79" s="90" t="s">
        <v>326</v>
      </c>
      <c r="D79" s="91" t="s">
        <v>1090</v>
      </c>
      <c r="E79" s="90" t="s">
        <v>541</v>
      </c>
      <c r="F79" s="92">
        <v>39.42</v>
      </c>
      <c r="G79" s="199">
        <v>98.41</v>
      </c>
      <c r="H79" s="93">
        <v>104.04</v>
      </c>
      <c r="I79" s="94">
        <f t="shared" si="18"/>
        <v>3879.32</v>
      </c>
      <c r="J79" s="42">
        <f t="shared" si="19"/>
        <v>4101.25</v>
      </c>
    </row>
    <row r="80" spans="1:10" ht="34.5" customHeight="1">
      <c r="A80" s="5" t="s">
        <v>64</v>
      </c>
      <c r="B80" s="89" t="s">
        <v>686</v>
      </c>
      <c r="C80" s="90" t="s">
        <v>327</v>
      </c>
      <c r="D80" s="91" t="s">
        <v>1096</v>
      </c>
      <c r="E80" s="90" t="s">
        <v>512</v>
      </c>
      <c r="F80" s="92">
        <v>137.78</v>
      </c>
      <c r="G80" s="199">
        <v>82.16</v>
      </c>
      <c r="H80" s="93">
        <v>85.29</v>
      </c>
      <c r="I80" s="94">
        <f t="shared" si="18"/>
        <v>11320</v>
      </c>
      <c r="J80" s="42">
        <f t="shared" si="19"/>
        <v>11751.25</v>
      </c>
    </row>
    <row r="81" spans="1:10" ht="27.75" customHeight="1">
      <c r="A81" s="5" t="s">
        <v>65</v>
      </c>
      <c r="B81" s="89" t="s">
        <v>667</v>
      </c>
      <c r="C81" s="90" t="s">
        <v>328</v>
      </c>
      <c r="D81" s="91" t="s">
        <v>666</v>
      </c>
      <c r="E81" s="90" t="s">
        <v>541</v>
      </c>
      <c r="F81" s="92">
        <v>5.4</v>
      </c>
      <c r="G81" s="199">
        <v>466.16</v>
      </c>
      <c r="H81" s="93">
        <v>481.7</v>
      </c>
      <c r="I81" s="94">
        <f t="shared" si="18"/>
        <v>2517.2600000000002</v>
      </c>
      <c r="J81" s="42">
        <f t="shared" si="19"/>
        <v>2601.1799999999998</v>
      </c>
    </row>
    <row r="82" spans="1:10" ht="27" customHeight="1">
      <c r="A82" s="5" t="s">
        <v>66</v>
      </c>
      <c r="B82" s="89" t="s">
        <v>685</v>
      </c>
      <c r="C82" s="90" t="s">
        <v>329</v>
      </c>
      <c r="D82" s="91" t="s">
        <v>684</v>
      </c>
      <c r="E82" s="90" t="s">
        <v>512</v>
      </c>
      <c r="F82" s="92">
        <v>3</v>
      </c>
      <c r="G82" s="199">
        <v>102.58</v>
      </c>
      <c r="H82" s="93">
        <v>105.31</v>
      </c>
      <c r="I82" s="94">
        <f t="shared" si="18"/>
        <v>307.74</v>
      </c>
      <c r="J82" s="42">
        <f t="shared" si="19"/>
        <v>315.93</v>
      </c>
    </row>
    <row r="83" spans="1:10" ht="33.75">
      <c r="A83" s="5" t="s">
        <v>67</v>
      </c>
      <c r="B83" s="89" t="s">
        <v>683</v>
      </c>
      <c r="C83" s="90" t="s">
        <v>330</v>
      </c>
      <c r="D83" s="91" t="s">
        <v>682</v>
      </c>
      <c r="E83" s="90" t="s">
        <v>512</v>
      </c>
      <c r="F83" s="92">
        <v>2.2000000000000002</v>
      </c>
      <c r="G83" s="199">
        <v>136.96</v>
      </c>
      <c r="H83" s="93">
        <v>142.01</v>
      </c>
      <c r="I83" s="94">
        <f t="shared" si="18"/>
        <v>301.31</v>
      </c>
      <c r="J83" s="42">
        <f t="shared" si="19"/>
        <v>312.42</v>
      </c>
    </row>
    <row r="84" spans="1:10" ht="22.5">
      <c r="A84" s="5" t="s">
        <v>68</v>
      </c>
      <c r="B84" s="89" t="s">
        <v>331</v>
      </c>
      <c r="C84" s="90" t="s">
        <v>331</v>
      </c>
      <c r="D84" s="91" t="s">
        <v>1013</v>
      </c>
      <c r="E84" s="90" t="s">
        <v>541</v>
      </c>
      <c r="F84" s="92">
        <v>354.84</v>
      </c>
      <c r="G84" s="204">
        <v>145.512</v>
      </c>
      <c r="H84" s="96">
        <v>151.68200000000002</v>
      </c>
      <c r="I84" s="94">
        <f>TRUNC(F84*G84,2)</f>
        <v>51633.47</v>
      </c>
      <c r="J84" s="42">
        <f>TRUNC(F84*H84,2)</f>
        <v>53822.84</v>
      </c>
    </row>
    <row r="85" spans="1:10" ht="57" customHeight="1" thickBot="1">
      <c r="A85" s="2" t="s">
        <v>69</v>
      </c>
      <c r="B85" s="7" t="s">
        <v>669</v>
      </c>
      <c r="C85" s="28" t="s">
        <v>332</v>
      </c>
      <c r="D85" s="29" t="s">
        <v>668</v>
      </c>
      <c r="E85" s="28" t="s">
        <v>541</v>
      </c>
      <c r="F85" s="30">
        <v>76.5</v>
      </c>
      <c r="G85" s="202">
        <v>64.47</v>
      </c>
      <c r="H85" s="35">
        <v>66.05</v>
      </c>
      <c r="I85" s="43">
        <f>TRUNC(F85*G85,2)</f>
        <v>4931.95</v>
      </c>
      <c r="J85" s="44">
        <f>TRUNC(F85*H85,2)</f>
        <v>5052.82</v>
      </c>
    </row>
    <row r="86" spans="1:10" ht="3" customHeight="1" thickBot="1">
      <c r="A86" s="131"/>
      <c r="B86" s="131"/>
      <c r="C86" s="131"/>
      <c r="D86" s="131"/>
      <c r="E86" s="131"/>
      <c r="F86" s="131"/>
      <c r="G86" s="131"/>
      <c r="H86" s="131"/>
      <c r="I86" s="131"/>
      <c r="J86" s="131"/>
    </row>
    <row r="87" spans="1:10" ht="15" customHeight="1" thickBot="1">
      <c r="A87" s="141" t="s">
        <v>333</v>
      </c>
      <c r="B87" s="141"/>
      <c r="C87" s="141"/>
      <c r="D87" s="141"/>
      <c r="E87" s="141"/>
      <c r="F87" s="140" t="s">
        <v>17</v>
      </c>
      <c r="G87" s="140"/>
      <c r="H87" s="140"/>
      <c r="I87" s="75">
        <f>SUM(I88:I102)</f>
        <v>158614.96999999994</v>
      </c>
      <c r="J87" s="75">
        <f>SUM(J88:J102)</f>
        <v>166306.46000000002</v>
      </c>
    </row>
    <row r="88" spans="1:10" ht="22.5">
      <c r="A88" s="51" t="s">
        <v>70</v>
      </c>
      <c r="B88" s="4" t="s">
        <v>673</v>
      </c>
      <c r="C88" s="17" t="s">
        <v>334</v>
      </c>
      <c r="D88" s="18" t="s">
        <v>672</v>
      </c>
      <c r="E88" s="17" t="s">
        <v>541</v>
      </c>
      <c r="F88" s="19">
        <v>297.83999999999997</v>
      </c>
      <c r="G88" s="198">
        <v>17.989999999999998</v>
      </c>
      <c r="H88" s="20">
        <v>20.18</v>
      </c>
      <c r="I88" s="39">
        <f>TRUNC(F88*G88,2)</f>
        <v>5358.14</v>
      </c>
      <c r="J88" s="40">
        <f>TRUNC(F88*H88,2)</f>
        <v>6010.41</v>
      </c>
    </row>
    <row r="89" spans="1:10" ht="22.5">
      <c r="A89" s="52" t="s">
        <v>71</v>
      </c>
      <c r="B89" s="89" t="s">
        <v>675</v>
      </c>
      <c r="C89" s="90" t="s">
        <v>335</v>
      </c>
      <c r="D89" s="91" t="s">
        <v>674</v>
      </c>
      <c r="E89" s="90" t="s">
        <v>541</v>
      </c>
      <c r="F89" s="92">
        <v>270.22000000000003</v>
      </c>
      <c r="G89" s="199">
        <v>26.25</v>
      </c>
      <c r="H89" s="93">
        <v>29.13</v>
      </c>
      <c r="I89" s="94">
        <f t="shared" ref="I89:I93" si="20">TRUNC(F89*G89,2)</f>
        <v>7093.27</v>
      </c>
      <c r="J89" s="42">
        <f t="shared" ref="J89:J93" si="21">TRUNC(F89*H89,2)</f>
        <v>7871.5</v>
      </c>
    </row>
    <row r="90" spans="1:10" ht="33.75">
      <c r="A90" s="52" t="s">
        <v>72</v>
      </c>
      <c r="B90" s="89" t="s">
        <v>690</v>
      </c>
      <c r="C90" s="90" t="s">
        <v>336</v>
      </c>
      <c r="D90" s="91" t="s">
        <v>689</v>
      </c>
      <c r="E90" s="90" t="s">
        <v>541</v>
      </c>
      <c r="F90" s="92">
        <v>42.24</v>
      </c>
      <c r="G90" s="199">
        <v>56.98</v>
      </c>
      <c r="H90" s="93">
        <v>62.89</v>
      </c>
      <c r="I90" s="94">
        <f t="shared" si="20"/>
        <v>2406.83</v>
      </c>
      <c r="J90" s="42">
        <f t="shared" si="21"/>
        <v>2656.47</v>
      </c>
    </row>
    <row r="91" spans="1:10" ht="33.75">
      <c r="A91" s="52" t="s">
        <v>73</v>
      </c>
      <c r="B91" s="89" t="s">
        <v>676</v>
      </c>
      <c r="C91" s="90" t="s">
        <v>337</v>
      </c>
      <c r="D91" s="91" t="s">
        <v>1092</v>
      </c>
      <c r="E91" s="90" t="s">
        <v>541</v>
      </c>
      <c r="F91" s="92">
        <v>24.23</v>
      </c>
      <c r="G91" s="199">
        <v>107.64</v>
      </c>
      <c r="H91" s="93">
        <v>114.87</v>
      </c>
      <c r="I91" s="94">
        <f t="shared" si="20"/>
        <v>2608.11</v>
      </c>
      <c r="J91" s="42">
        <f t="shared" si="21"/>
        <v>2783.3</v>
      </c>
    </row>
    <row r="92" spans="1:10" ht="51" customHeight="1">
      <c r="A92" s="52" t="s">
        <v>74</v>
      </c>
      <c r="B92" s="89" t="s">
        <v>679</v>
      </c>
      <c r="C92" s="90" t="s">
        <v>338</v>
      </c>
      <c r="D92" s="91" t="s">
        <v>1093</v>
      </c>
      <c r="E92" s="90" t="s">
        <v>541</v>
      </c>
      <c r="F92" s="92">
        <v>245.99</v>
      </c>
      <c r="G92" s="199">
        <v>230.06</v>
      </c>
      <c r="H92" s="93">
        <v>236.95</v>
      </c>
      <c r="I92" s="94">
        <f t="shared" si="20"/>
        <v>56592.45</v>
      </c>
      <c r="J92" s="42">
        <f t="shared" si="21"/>
        <v>58287.33</v>
      </c>
    </row>
    <row r="93" spans="1:10" ht="12.75">
      <c r="A93" s="52" t="s">
        <v>75</v>
      </c>
      <c r="B93" s="89" t="s">
        <v>678</v>
      </c>
      <c r="C93" s="90" t="s">
        <v>339</v>
      </c>
      <c r="D93" s="91" t="s">
        <v>677</v>
      </c>
      <c r="E93" s="90" t="s">
        <v>512</v>
      </c>
      <c r="F93" s="92">
        <v>207.93</v>
      </c>
      <c r="G93" s="199">
        <v>33.36</v>
      </c>
      <c r="H93" s="93">
        <v>37.46</v>
      </c>
      <c r="I93" s="94">
        <f t="shared" si="20"/>
        <v>6936.54</v>
      </c>
      <c r="J93" s="42">
        <f t="shared" si="21"/>
        <v>7789.05</v>
      </c>
    </row>
    <row r="94" spans="1:10" ht="38.25" customHeight="1">
      <c r="A94" s="52" t="s">
        <v>76</v>
      </c>
      <c r="B94" s="89" t="s">
        <v>688</v>
      </c>
      <c r="C94" s="90" t="s">
        <v>340</v>
      </c>
      <c r="D94" s="91" t="s">
        <v>687</v>
      </c>
      <c r="E94" s="90" t="s">
        <v>512</v>
      </c>
      <c r="F94" s="92">
        <v>25.22</v>
      </c>
      <c r="G94" s="199">
        <v>69.5</v>
      </c>
      <c r="H94" s="93">
        <v>72.09</v>
      </c>
      <c r="I94" s="94">
        <f t="shared" ref="I94:I102" si="22">TRUNC(F94*G94,2)</f>
        <v>1752.79</v>
      </c>
      <c r="J94" s="42">
        <f t="shared" ref="J94:J102" si="23">TRUNC(F94*H94,2)</f>
        <v>1818.1</v>
      </c>
    </row>
    <row r="95" spans="1:10" ht="38.25" customHeight="1">
      <c r="A95" s="52" t="s">
        <v>77</v>
      </c>
      <c r="B95" s="89" t="s">
        <v>634</v>
      </c>
      <c r="C95" s="90" t="s">
        <v>341</v>
      </c>
      <c r="D95" s="91" t="s">
        <v>633</v>
      </c>
      <c r="E95" s="90" t="s">
        <v>541</v>
      </c>
      <c r="F95" s="92">
        <v>132.66999999999999</v>
      </c>
      <c r="G95" s="199">
        <v>97.61</v>
      </c>
      <c r="H95" s="93">
        <v>101.09</v>
      </c>
      <c r="I95" s="94">
        <f t="shared" si="22"/>
        <v>12949.91</v>
      </c>
      <c r="J95" s="42">
        <f t="shared" si="23"/>
        <v>13411.61</v>
      </c>
    </row>
    <row r="96" spans="1:10" ht="39.75" customHeight="1">
      <c r="A96" s="52" t="s">
        <v>78</v>
      </c>
      <c r="B96" s="89" t="s">
        <v>636</v>
      </c>
      <c r="C96" s="90" t="s">
        <v>342</v>
      </c>
      <c r="D96" s="91" t="s">
        <v>635</v>
      </c>
      <c r="E96" s="90" t="s">
        <v>541</v>
      </c>
      <c r="F96" s="92">
        <v>132.66999999999999</v>
      </c>
      <c r="G96" s="199">
        <v>71.680000000000007</v>
      </c>
      <c r="H96" s="93">
        <v>74.959999999999994</v>
      </c>
      <c r="I96" s="94">
        <f t="shared" si="22"/>
        <v>9509.7800000000007</v>
      </c>
      <c r="J96" s="42">
        <f t="shared" si="23"/>
        <v>9944.94</v>
      </c>
    </row>
    <row r="97" spans="1:10" ht="25.5" customHeight="1">
      <c r="A97" s="52" t="s">
        <v>79</v>
      </c>
      <c r="B97" s="89">
        <v>92404</v>
      </c>
      <c r="C97" s="90">
        <v>92404</v>
      </c>
      <c r="D97" s="91" t="s">
        <v>994</v>
      </c>
      <c r="E97" s="90" t="s">
        <v>541</v>
      </c>
      <c r="F97" s="92">
        <v>243.55</v>
      </c>
      <c r="G97" s="200">
        <v>86.95</v>
      </c>
      <c r="H97" s="95">
        <v>88.18</v>
      </c>
      <c r="I97" s="94">
        <f t="shared" si="22"/>
        <v>21176.67</v>
      </c>
      <c r="J97" s="42">
        <f t="shared" si="23"/>
        <v>21476.23</v>
      </c>
    </row>
    <row r="98" spans="1:10" ht="28.5" customHeight="1">
      <c r="A98" s="52" t="s">
        <v>80</v>
      </c>
      <c r="B98" s="89" t="s">
        <v>671</v>
      </c>
      <c r="C98" s="90" t="s">
        <v>343</v>
      </c>
      <c r="D98" s="91" t="s">
        <v>670</v>
      </c>
      <c r="E98" s="90" t="s">
        <v>541</v>
      </c>
      <c r="F98" s="92">
        <v>89.96</v>
      </c>
      <c r="G98" s="199">
        <v>45.9</v>
      </c>
      <c r="H98" s="93">
        <v>52.01</v>
      </c>
      <c r="I98" s="94">
        <f t="shared" si="22"/>
        <v>4129.16</v>
      </c>
      <c r="J98" s="42">
        <f t="shared" si="23"/>
        <v>4678.8100000000004</v>
      </c>
    </row>
    <row r="99" spans="1:10" ht="22.5">
      <c r="A99" s="52" t="s">
        <v>81</v>
      </c>
      <c r="B99" s="89">
        <v>94994</v>
      </c>
      <c r="C99" s="90">
        <v>94994</v>
      </c>
      <c r="D99" s="91" t="s">
        <v>995</v>
      </c>
      <c r="E99" s="90" t="s">
        <v>541</v>
      </c>
      <c r="F99" s="92">
        <v>89.96</v>
      </c>
      <c r="G99" s="200">
        <v>96.19</v>
      </c>
      <c r="H99" s="95">
        <v>99.16</v>
      </c>
      <c r="I99" s="94">
        <f t="shared" si="22"/>
        <v>8653.25</v>
      </c>
      <c r="J99" s="42">
        <f t="shared" si="23"/>
        <v>8920.43</v>
      </c>
    </row>
    <row r="100" spans="1:10" ht="33.75">
      <c r="A100" s="52" t="s">
        <v>82</v>
      </c>
      <c r="B100" s="89" t="s">
        <v>638</v>
      </c>
      <c r="C100" s="90" t="s">
        <v>344</v>
      </c>
      <c r="D100" s="91" t="s">
        <v>637</v>
      </c>
      <c r="E100" s="90" t="s">
        <v>512</v>
      </c>
      <c r="F100" s="92">
        <v>76.61</v>
      </c>
      <c r="G100" s="199">
        <v>75.48</v>
      </c>
      <c r="H100" s="93">
        <v>81.459999999999994</v>
      </c>
      <c r="I100" s="94">
        <f t="shared" si="22"/>
        <v>5782.52</v>
      </c>
      <c r="J100" s="42">
        <f t="shared" si="23"/>
        <v>6240.65</v>
      </c>
    </row>
    <row r="101" spans="1:10" ht="22.5">
      <c r="A101" s="52" t="s">
        <v>83</v>
      </c>
      <c r="B101" s="89" t="s">
        <v>681</v>
      </c>
      <c r="C101" s="90" t="s">
        <v>345</v>
      </c>
      <c r="D101" s="91" t="s">
        <v>1095</v>
      </c>
      <c r="E101" s="90" t="s">
        <v>541</v>
      </c>
      <c r="F101" s="92">
        <v>35.6</v>
      </c>
      <c r="G101" s="199">
        <v>144.56</v>
      </c>
      <c r="H101" s="93">
        <v>152.46</v>
      </c>
      <c r="I101" s="94">
        <f t="shared" si="22"/>
        <v>5146.33</v>
      </c>
      <c r="J101" s="42">
        <f t="shared" si="23"/>
        <v>5427.57</v>
      </c>
    </row>
    <row r="102" spans="1:10" ht="23.25" thickBot="1">
      <c r="A102" s="54" t="s">
        <v>84</v>
      </c>
      <c r="B102" s="7" t="s">
        <v>680</v>
      </c>
      <c r="C102" s="28" t="s">
        <v>346</v>
      </c>
      <c r="D102" s="29" t="s">
        <v>1094</v>
      </c>
      <c r="E102" s="28" t="s">
        <v>541</v>
      </c>
      <c r="F102" s="30">
        <v>59.6</v>
      </c>
      <c r="G102" s="202">
        <v>142.94</v>
      </c>
      <c r="H102" s="35">
        <v>150.84</v>
      </c>
      <c r="I102" s="43">
        <f t="shared" si="22"/>
        <v>8519.2199999999993</v>
      </c>
      <c r="J102" s="44">
        <f t="shared" si="23"/>
        <v>8990.06</v>
      </c>
    </row>
    <row r="103" spans="1:10" ht="3" customHeight="1" thickBot="1">
      <c r="A103" s="142"/>
      <c r="B103" s="143"/>
      <c r="C103" s="143"/>
      <c r="D103" s="143"/>
      <c r="E103" s="143"/>
      <c r="F103" s="143"/>
      <c r="G103" s="143"/>
      <c r="H103" s="143"/>
      <c r="I103" s="143"/>
      <c r="J103" s="144"/>
    </row>
    <row r="104" spans="1:10" ht="15" customHeight="1" thickBot="1">
      <c r="A104" s="145" t="s">
        <v>347</v>
      </c>
      <c r="B104" s="145"/>
      <c r="C104" s="145"/>
      <c r="D104" s="145"/>
      <c r="E104" s="146"/>
      <c r="F104" s="147" t="s">
        <v>17</v>
      </c>
      <c r="G104" s="148"/>
      <c r="H104" s="149"/>
      <c r="I104" s="77">
        <f>SUM(I105:I118)</f>
        <v>121362.22</v>
      </c>
      <c r="J104" s="78">
        <f>SUM(J105:J118)</f>
        <v>124158.92000000001</v>
      </c>
    </row>
    <row r="105" spans="1:10" ht="22.5">
      <c r="A105" s="51" t="s">
        <v>85</v>
      </c>
      <c r="B105" s="4">
        <v>92580</v>
      </c>
      <c r="C105" s="17">
        <v>92580</v>
      </c>
      <c r="D105" s="18" t="s">
        <v>955</v>
      </c>
      <c r="E105" s="17" t="s">
        <v>541</v>
      </c>
      <c r="F105" s="19">
        <v>289.58999999999997</v>
      </c>
      <c r="G105" s="205">
        <v>53.28</v>
      </c>
      <c r="H105" s="53">
        <v>54.36</v>
      </c>
      <c r="I105" s="39">
        <f>TRUNC(F105*G105,2)</f>
        <v>15429.35</v>
      </c>
      <c r="J105" s="40">
        <f>TRUNC(F105*H105,2)</f>
        <v>15742.11</v>
      </c>
    </row>
    <row r="106" spans="1:10" ht="38.25" customHeight="1">
      <c r="A106" s="52" t="s">
        <v>86</v>
      </c>
      <c r="B106" s="89" t="s">
        <v>846</v>
      </c>
      <c r="C106" s="90" t="s">
        <v>348</v>
      </c>
      <c r="D106" s="91" t="s">
        <v>845</v>
      </c>
      <c r="E106" s="90" t="s">
        <v>541</v>
      </c>
      <c r="F106" s="92">
        <v>304.06</v>
      </c>
      <c r="G106" s="199">
        <v>152.49</v>
      </c>
      <c r="H106" s="93">
        <v>153.22999999999999</v>
      </c>
      <c r="I106" s="94">
        <f>TRUNC(F106*G106,2)</f>
        <v>46366.1</v>
      </c>
      <c r="J106" s="42">
        <f>TRUNC(F106*H106,2)</f>
        <v>46591.11</v>
      </c>
    </row>
    <row r="107" spans="1:10" ht="22.5">
      <c r="A107" s="52" t="s">
        <v>87</v>
      </c>
      <c r="B107" s="89" t="s">
        <v>847</v>
      </c>
      <c r="C107" s="90" t="s">
        <v>349</v>
      </c>
      <c r="D107" s="91" t="s">
        <v>1134</v>
      </c>
      <c r="E107" s="90" t="s">
        <v>512</v>
      </c>
      <c r="F107" s="92">
        <v>25.25</v>
      </c>
      <c r="G107" s="199">
        <v>95.52</v>
      </c>
      <c r="H107" s="93">
        <v>97.32</v>
      </c>
      <c r="I107" s="94">
        <f t="shared" ref="I107:I117" si="24">TRUNC(F107*G107,2)</f>
        <v>2411.88</v>
      </c>
      <c r="J107" s="42">
        <f t="shared" ref="J107:J117" si="25">TRUNC(F107*H107,2)</f>
        <v>2457.33</v>
      </c>
    </row>
    <row r="108" spans="1:10" ht="12.75">
      <c r="A108" s="52" t="s">
        <v>88</v>
      </c>
      <c r="B108" s="89" t="s">
        <v>844</v>
      </c>
      <c r="C108" s="90" t="s">
        <v>350</v>
      </c>
      <c r="D108" s="91" t="s">
        <v>843</v>
      </c>
      <c r="E108" s="90" t="s">
        <v>512</v>
      </c>
      <c r="F108" s="92">
        <v>67.900000000000006</v>
      </c>
      <c r="G108" s="199">
        <v>133.05000000000001</v>
      </c>
      <c r="H108" s="93">
        <v>141.06</v>
      </c>
      <c r="I108" s="94">
        <f t="shared" si="24"/>
        <v>9034.09</v>
      </c>
      <c r="J108" s="42">
        <f t="shared" si="25"/>
        <v>9577.9699999999993</v>
      </c>
    </row>
    <row r="109" spans="1:10" ht="45">
      <c r="A109" s="52" t="s">
        <v>89</v>
      </c>
      <c r="B109" s="89" t="s">
        <v>851</v>
      </c>
      <c r="C109" s="90" t="s">
        <v>351</v>
      </c>
      <c r="D109" s="91" t="s">
        <v>850</v>
      </c>
      <c r="E109" s="90" t="s">
        <v>541</v>
      </c>
      <c r="F109" s="92">
        <v>45.95</v>
      </c>
      <c r="G109" s="199">
        <v>137.71</v>
      </c>
      <c r="H109" s="93">
        <v>143.1</v>
      </c>
      <c r="I109" s="94">
        <f t="shared" si="24"/>
        <v>6327.77</v>
      </c>
      <c r="J109" s="42">
        <f t="shared" si="25"/>
        <v>6575.44</v>
      </c>
    </row>
    <row r="110" spans="1:10" ht="49.5" customHeight="1">
      <c r="A110" s="52" t="s">
        <v>90</v>
      </c>
      <c r="B110" s="89" t="s">
        <v>849</v>
      </c>
      <c r="C110" s="90" t="s">
        <v>352</v>
      </c>
      <c r="D110" s="91" t="s">
        <v>848</v>
      </c>
      <c r="E110" s="90" t="s">
        <v>541</v>
      </c>
      <c r="F110" s="92">
        <v>162.02000000000001</v>
      </c>
      <c r="G110" s="199">
        <v>191.24</v>
      </c>
      <c r="H110" s="93">
        <v>196.04</v>
      </c>
      <c r="I110" s="94">
        <f t="shared" si="24"/>
        <v>30984.7</v>
      </c>
      <c r="J110" s="42">
        <f t="shared" si="25"/>
        <v>31762.400000000001</v>
      </c>
    </row>
    <row r="111" spans="1:10" ht="43.5" customHeight="1">
      <c r="A111" s="52" t="s">
        <v>91</v>
      </c>
      <c r="B111" s="89" t="s">
        <v>853</v>
      </c>
      <c r="C111" s="90" t="s">
        <v>353</v>
      </c>
      <c r="D111" s="91" t="s">
        <v>1136</v>
      </c>
      <c r="E111" s="90" t="s">
        <v>541</v>
      </c>
      <c r="F111" s="92">
        <v>44.98</v>
      </c>
      <c r="G111" s="199">
        <v>84.03</v>
      </c>
      <c r="H111" s="93">
        <v>89.33</v>
      </c>
      <c r="I111" s="94">
        <f t="shared" si="24"/>
        <v>3779.66</v>
      </c>
      <c r="J111" s="42">
        <f t="shared" si="25"/>
        <v>4018.06</v>
      </c>
    </row>
    <row r="112" spans="1:10" ht="39.75" customHeight="1">
      <c r="A112" s="52" t="s">
        <v>92</v>
      </c>
      <c r="B112" s="89" t="s">
        <v>855</v>
      </c>
      <c r="C112" s="90" t="s">
        <v>354</v>
      </c>
      <c r="D112" s="91" t="s">
        <v>854</v>
      </c>
      <c r="E112" s="90" t="s">
        <v>541</v>
      </c>
      <c r="F112" s="92">
        <v>38.92</v>
      </c>
      <c r="G112" s="199">
        <v>18.43</v>
      </c>
      <c r="H112" s="93">
        <v>20.22</v>
      </c>
      <c r="I112" s="94">
        <f t="shared" si="24"/>
        <v>717.29</v>
      </c>
      <c r="J112" s="42">
        <f t="shared" si="25"/>
        <v>786.96</v>
      </c>
    </row>
    <row r="113" spans="1:247" ht="33.75">
      <c r="A113" s="52" t="s">
        <v>93</v>
      </c>
      <c r="B113" s="89" t="s">
        <v>852</v>
      </c>
      <c r="C113" s="90" t="s">
        <v>355</v>
      </c>
      <c r="D113" s="91" t="s">
        <v>1135</v>
      </c>
      <c r="E113" s="90" t="s">
        <v>541</v>
      </c>
      <c r="F113" s="92">
        <v>16.760000000000002</v>
      </c>
      <c r="G113" s="199">
        <v>108.57</v>
      </c>
      <c r="H113" s="93">
        <v>115.62</v>
      </c>
      <c r="I113" s="94">
        <f t="shared" si="24"/>
        <v>1819.63</v>
      </c>
      <c r="J113" s="42">
        <f t="shared" si="25"/>
        <v>1937.79</v>
      </c>
    </row>
    <row r="114" spans="1:247" ht="45" customHeight="1">
      <c r="A114" s="52" t="s">
        <v>94</v>
      </c>
      <c r="B114" s="89" t="s">
        <v>583</v>
      </c>
      <c r="C114" s="90" t="s">
        <v>356</v>
      </c>
      <c r="D114" s="91" t="s">
        <v>1070</v>
      </c>
      <c r="E114" s="90" t="s">
        <v>555</v>
      </c>
      <c r="F114" s="92">
        <v>200</v>
      </c>
      <c r="G114" s="199">
        <v>13</v>
      </c>
      <c r="H114" s="93">
        <v>13</v>
      </c>
      <c r="I114" s="94">
        <f t="shared" si="24"/>
        <v>2600</v>
      </c>
      <c r="J114" s="42">
        <f t="shared" si="25"/>
        <v>2600</v>
      </c>
    </row>
    <row r="115" spans="1:247" ht="22.5">
      <c r="A115" s="52" t="s">
        <v>95</v>
      </c>
      <c r="B115" s="89" t="s">
        <v>582</v>
      </c>
      <c r="C115" s="90" t="s">
        <v>357</v>
      </c>
      <c r="D115" s="91" t="s">
        <v>1069</v>
      </c>
      <c r="E115" s="90" t="s">
        <v>541</v>
      </c>
      <c r="F115" s="92">
        <v>25</v>
      </c>
      <c r="G115" s="199">
        <v>6.31</v>
      </c>
      <c r="H115" s="93">
        <v>6.31</v>
      </c>
      <c r="I115" s="94">
        <f t="shared" si="24"/>
        <v>157.75</v>
      </c>
      <c r="J115" s="42">
        <f t="shared" si="25"/>
        <v>157.75</v>
      </c>
    </row>
    <row r="116" spans="1:247" ht="22.5">
      <c r="A116" s="52" t="s">
        <v>96</v>
      </c>
      <c r="B116" s="89" t="s">
        <v>575</v>
      </c>
      <c r="C116" s="90" t="s">
        <v>358</v>
      </c>
      <c r="D116" s="91" t="s">
        <v>574</v>
      </c>
      <c r="E116" s="90" t="s">
        <v>541</v>
      </c>
      <c r="F116" s="92">
        <v>200</v>
      </c>
      <c r="G116" s="199">
        <v>0.9</v>
      </c>
      <c r="H116" s="93">
        <v>0.98</v>
      </c>
      <c r="I116" s="94">
        <f t="shared" si="24"/>
        <v>180</v>
      </c>
      <c r="J116" s="42">
        <f t="shared" si="25"/>
        <v>196</v>
      </c>
    </row>
    <row r="117" spans="1:247" ht="22.5">
      <c r="A117" s="52" t="s">
        <v>97</v>
      </c>
      <c r="B117" s="89" t="s">
        <v>573</v>
      </c>
      <c r="C117" s="90" t="s">
        <v>359</v>
      </c>
      <c r="D117" s="91" t="s">
        <v>1067</v>
      </c>
      <c r="E117" s="90" t="s">
        <v>572</v>
      </c>
      <c r="F117" s="92">
        <v>1240</v>
      </c>
      <c r="G117" s="199">
        <v>0.2</v>
      </c>
      <c r="H117" s="93">
        <v>0.2</v>
      </c>
      <c r="I117" s="94">
        <f t="shared" si="24"/>
        <v>248</v>
      </c>
      <c r="J117" s="42">
        <f t="shared" si="25"/>
        <v>248</v>
      </c>
    </row>
    <row r="118" spans="1:247" ht="28.5" customHeight="1" thickBot="1">
      <c r="A118" s="54" t="s">
        <v>98</v>
      </c>
      <c r="B118" s="7" t="s">
        <v>585</v>
      </c>
      <c r="C118" s="28" t="s">
        <v>360</v>
      </c>
      <c r="D118" s="29" t="s">
        <v>584</v>
      </c>
      <c r="E118" s="28" t="s">
        <v>541</v>
      </c>
      <c r="F118" s="30">
        <v>200</v>
      </c>
      <c r="G118" s="202">
        <v>6.53</v>
      </c>
      <c r="H118" s="35">
        <v>7.54</v>
      </c>
      <c r="I118" s="43">
        <f>TRUNC(F118*G118,2)</f>
        <v>1306</v>
      </c>
      <c r="J118" s="44">
        <f>TRUNC(F118*H118,2)</f>
        <v>1508</v>
      </c>
    </row>
    <row r="119" spans="1:247" ht="3" customHeight="1" thickBot="1">
      <c r="A119" s="136"/>
      <c r="B119" s="136"/>
      <c r="C119" s="136"/>
      <c r="D119" s="136"/>
      <c r="E119" s="136"/>
      <c r="F119" s="136"/>
      <c r="G119" s="136"/>
      <c r="H119" s="136"/>
      <c r="I119" s="136"/>
      <c r="J119" s="136"/>
    </row>
    <row r="120" spans="1:247" ht="15" customHeight="1" thickBot="1">
      <c r="A120" s="145" t="s">
        <v>361</v>
      </c>
      <c r="B120" s="145"/>
      <c r="C120" s="145"/>
      <c r="D120" s="145"/>
      <c r="E120" s="145"/>
      <c r="F120" s="148" t="s">
        <v>17</v>
      </c>
      <c r="G120" s="148"/>
      <c r="H120" s="148"/>
      <c r="I120" s="78">
        <f>SUM(I121:I149)</f>
        <v>228242.45999999996</v>
      </c>
      <c r="J120" s="78">
        <f>SUM(J121:J149)</f>
        <v>236164.46</v>
      </c>
    </row>
    <row r="121" spans="1:247" s="8" customFormat="1" ht="35.25" customHeight="1">
      <c r="A121" s="51" t="s">
        <v>99</v>
      </c>
      <c r="B121" s="4" t="s">
        <v>701</v>
      </c>
      <c r="C121" s="17" t="s">
        <v>362</v>
      </c>
      <c r="D121" s="18" t="s">
        <v>1098</v>
      </c>
      <c r="E121" s="17" t="s">
        <v>541</v>
      </c>
      <c r="F121" s="19">
        <v>10.96</v>
      </c>
      <c r="G121" s="198">
        <v>658.48</v>
      </c>
      <c r="H121" s="20">
        <v>687.29</v>
      </c>
      <c r="I121" s="39">
        <f t="shared" ref="I121:I149" si="26">TRUNC(F121*G121,2)</f>
        <v>7216.94</v>
      </c>
      <c r="J121" s="40">
        <f t="shared" ref="J121:J149" si="27">TRUNC(F121*H121,2)</f>
        <v>7532.69</v>
      </c>
      <c r="ED121" s="57"/>
      <c r="EE121" s="57"/>
      <c r="EF121" s="57"/>
      <c r="EG121" s="57"/>
      <c r="EH121" s="57"/>
      <c r="EI121" s="57"/>
      <c r="EJ121" s="57"/>
      <c r="EK121" s="57"/>
      <c r="EL121" s="57"/>
      <c r="EM121" s="57"/>
      <c r="EN121" s="57"/>
      <c r="EO121" s="57"/>
      <c r="EP121" s="57"/>
      <c r="EQ121" s="57"/>
      <c r="ER121" s="57"/>
      <c r="ES121" s="57"/>
      <c r="ET121" s="57"/>
      <c r="EU121" s="57"/>
      <c r="EV121" s="57"/>
      <c r="EW121" s="57"/>
      <c r="EX121" s="57"/>
      <c r="EY121" s="57"/>
      <c r="EZ121" s="57"/>
      <c r="FA121" s="57"/>
      <c r="FB121" s="57"/>
      <c r="FC121" s="57"/>
      <c r="FD121" s="57"/>
      <c r="FE121" s="57"/>
      <c r="FF121" s="57"/>
      <c r="FG121" s="57"/>
      <c r="FH121" s="57"/>
      <c r="FI121" s="57"/>
      <c r="FJ121" s="57"/>
      <c r="FK121" s="57"/>
      <c r="FL121" s="57"/>
      <c r="FM121" s="57"/>
      <c r="FN121" s="57"/>
      <c r="FO121" s="57"/>
      <c r="FP121" s="57"/>
      <c r="FQ121" s="57"/>
      <c r="FR121" s="57"/>
      <c r="FS121" s="57"/>
      <c r="FT121" s="57"/>
      <c r="FU121" s="57"/>
      <c r="FV121" s="57"/>
      <c r="FW121" s="57"/>
      <c r="FX121" s="57"/>
      <c r="FY121" s="57"/>
      <c r="FZ121" s="57"/>
      <c r="GA121" s="57"/>
      <c r="GB121" s="57"/>
      <c r="GC121" s="57"/>
      <c r="GD121" s="57"/>
      <c r="GE121" s="57"/>
      <c r="GF121" s="57"/>
      <c r="GG121" s="57"/>
      <c r="GH121" s="57"/>
      <c r="GI121" s="57"/>
      <c r="GJ121" s="57"/>
      <c r="GK121" s="57"/>
      <c r="GL121" s="57"/>
      <c r="GM121" s="57"/>
      <c r="GN121" s="57"/>
      <c r="GO121" s="57"/>
      <c r="GP121" s="57"/>
      <c r="GQ121" s="57"/>
      <c r="GR121" s="57"/>
      <c r="GS121" s="57"/>
      <c r="GT121" s="57"/>
      <c r="GU121" s="57"/>
      <c r="GV121" s="57"/>
      <c r="GW121" s="57"/>
      <c r="GX121" s="57"/>
      <c r="GY121" s="57"/>
      <c r="GZ121" s="57"/>
      <c r="HA121" s="57"/>
      <c r="HB121" s="57"/>
      <c r="HC121" s="57"/>
      <c r="HD121" s="57"/>
      <c r="HE121" s="57"/>
      <c r="HF121" s="57"/>
      <c r="HG121" s="57"/>
      <c r="HH121" s="57"/>
      <c r="HI121" s="57"/>
      <c r="HJ121" s="57"/>
      <c r="HK121" s="57"/>
      <c r="HL121" s="57"/>
      <c r="HM121" s="57"/>
      <c r="HN121" s="57"/>
      <c r="HO121" s="57"/>
      <c r="HP121" s="57"/>
      <c r="HQ121" s="57"/>
      <c r="HR121" s="57"/>
      <c r="HS121" s="57"/>
      <c r="HT121" s="57"/>
      <c r="HU121" s="57"/>
      <c r="HV121" s="57"/>
      <c r="HW121" s="57"/>
      <c r="HX121" s="57"/>
      <c r="HY121" s="57"/>
      <c r="HZ121" s="57"/>
      <c r="IA121" s="57"/>
      <c r="IB121" s="57"/>
      <c r="IC121" s="57"/>
      <c r="ID121" s="57"/>
      <c r="IE121" s="57"/>
      <c r="IF121" s="57"/>
      <c r="IG121" s="57"/>
      <c r="IH121" s="57"/>
      <c r="II121" s="57"/>
      <c r="IJ121" s="57"/>
      <c r="IK121" s="57"/>
      <c r="IL121" s="57"/>
      <c r="IM121" s="57"/>
    </row>
    <row r="122" spans="1:247" s="8" customFormat="1" ht="21.75" customHeight="1">
      <c r="A122" s="52" t="s">
        <v>100</v>
      </c>
      <c r="B122" s="89" t="s">
        <v>700</v>
      </c>
      <c r="C122" s="90" t="s">
        <v>363</v>
      </c>
      <c r="D122" s="91" t="s">
        <v>699</v>
      </c>
      <c r="E122" s="90" t="s">
        <v>541</v>
      </c>
      <c r="F122" s="92">
        <v>19.600000000000001</v>
      </c>
      <c r="G122" s="199">
        <v>583.16999999999996</v>
      </c>
      <c r="H122" s="93">
        <v>611.98</v>
      </c>
      <c r="I122" s="94">
        <f t="shared" si="26"/>
        <v>11430.13</v>
      </c>
      <c r="J122" s="42">
        <f t="shared" si="27"/>
        <v>11994.8</v>
      </c>
      <c r="ED122" s="57"/>
      <c r="EE122" s="57"/>
      <c r="EF122" s="57"/>
      <c r="EG122" s="57"/>
      <c r="EH122" s="57"/>
      <c r="EI122" s="57"/>
      <c r="EJ122" s="57"/>
      <c r="EK122" s="57"/>
      <c r="EL122" s="57"/>
      <c r="EM122" s="57"/>
      <c r="EN122" s="57"/>
      <c r="EO122" s="57"/>
      <c r="EP122" s="57"/>
      <c r="EQ122" s="57"/>
      <c r="ER122" s="57"/>
      <c r="ES122" s="57"/>
      <c r="ET122" s="57"/>
      <c r="EU122" s="57"/>
      <c r="EV122" s="57"/>
      <c r="EW122" s="57"/>
      <c r="EX122" s="57"/>
      <c r="EY122" s="57"/>
      <c r="EZ122" s="57"/>
      <c r="FA122" s="57"/>
      <c r="FB122" s="57"/>
      <c r="FC122" s="57"/>
      <c r="FD122" s="57"/>
      <c r="FE122" s="57"/>
      <c r="FF122" s="57"/>
      <c r="FG122" s="57"/>
      <c r="FH122" s="57"/>
      <c r="FI122" s="57"/>
      <c r="FJ122" s="57"/>
      <c r="FK122" s="57"/>
      <c r="FL122" s="57"/>
      <c r="FM122" s="57"/>
      <c r="FN122" s="57"/>
      <c r="FO122" s="57"/>
      <c r="FP122" s="57"/>
      <c r="FQ122" s="57"/>
      <c r="FR122" s="57"/>
      <c r="FS122" s="57"/>
      <c r="FT122" s="57"/>
      <c r="FU122" s="57"/>
      <c r="FV122" s="57"/>
      <c r="FW122" s="57"/>
      <c r="FX122" s="57"/>
      <c r="FY122" s="57"/>
      <c r="FZ122" s="57"/>
      <c r="GA122" s="57"/>
      <c r="GB122" s="57"/>
      <c r="GC122" s="57"/>
      <c r="GD122" s="57"/>
      <c r="GE122" s="57"/>
      <c r="GF122" s="57"/>
      <c r="GG122" s="57"/>
      <c r="GH122" s="57"/>
      <c r="GI122" s="57"/>
      <c r="GJ122" s="57"/>
      <c r="GK122" s="57"/>
      <c r="GL122" s="57"/>
      <c r="GM122" s="57"/>
      <c r="GN122" s="57"/>
      <c r="GO122" s="57"/>
      <c r="GP122" s="57"/>
      <c r="GQ122" s="57"/>
      <c r="GR122" s="57"/>
      <c r="GS122" s="57"/>
      <c r="GT122" s="57"/>
      <c r="GU122" s="57"/>
      <c r="GV122" s="57"/>
      <c r="GW122" s="57"/>
      <c r="GX122" s="57"/>
      <c r="GY122" s="57"/>
      <c r="GZ122" s="57"/>
      <c r="HA122" s="57"/>
      <c r="HB122" s="57"/>
      <c r="HC122" s="57"/>
      <c r="HD122" s="57"/>
      <c r="HE122" s="57"/>
      <c r="HF122" s="57"/>
      <c r="HG122" s="57"/>
      <c r="HH122" s="57"/>
      <c r="HI122" s="57"/>
      <c r="HJ122" s="57"/>
      <c r="HK122" s="57"/>
      <c r="HL122" s="57"/>
      <c r="HM122" s="57"/>
      <c r="HN122" s="57"/>
      <c r="HO122" s="57"/>
      <c r="HP122" s="57"/>
      <c r="HQ122" s="57"/>
      <c r="HR122" s="57"/>
      <c r="HS122" s="57"/>
      <c r="HT122" s="57"/>
      <c r="HU122" s="57"/>
      <c r="HV122" s="57"/>
      <c r="HW122" s="57"/>
      <c r="HX122" s="57"/>
      <c r="HY122" s="57"/>
      <c r="HZ122" s="57"/>
      <c r="IA122" s="57"/>
      <c r="IB122" s="57"/>
      <c r="IC122" s="57"/>
      <c r="ID122" s="57"/>
      <c r="IE122" s="57"/>
      <c r="IF122" s="57"/>
      <c r="IG122" s="57"/>
      <c r="IH122" s="57"/>
      <c r="II122" s="57"/>
      <c r="IJ122" s="57"/>
      <c r="IK122" s="57"/>
      <c r="IL122" s="57"/>
      <c r="IM122" s="57"/>
    </row>
    <row r="123" spans="1:247" s="8" customFormat="1" ht="25.5" customHeight="1">
      <c r="A123" s="52" t="s">
        <v>101</v>
      </c>
      <c r="B123" s="89" t="s">
        <v>703</v>
      </c>
      <c r="C123" s="90" t="s">
        <v>364</v>
      </c>
      <c r="D123" s="91" t="s">
        <v>1100</v>
      </c>
      <c r="E123" s="90" t="s">
        <v>541</v>
      </c>
      <c r="F123" s="92">
        <v>0.4</v>
      </c>
      <c r="G123" s="199">
        <v>620.55999999999995</v>
      </c>
      <c r="H123" s="93">
        <v>649.36</v>
      </c>
      <c r="I123" s="94">
        <f t="shared" si="26"/>
        <v>248.22</v>
      </c>
      <c r="J123" s="42">
        <f t="shared" si="27"/>
        <v>259.74</v>
      </c>
      <c r="ED123" s="57"/>
      <c r="EE123" s="57"/>
      <c r="EF123" s="57"/>
      <c r="EG123" s="57"/>
      <c r="EH123" s="57"/>
      <c r="EI123" s="57"/>
      <c r="EJ123" s="57"/>
      <c r="EK123" s="57"/>
      <c r="EL123" s="57"/>
      <c r="EM123" s="57"/>
      <c r="EN123" s="57"/>
      <c r="EO123" s="57"/>
      <c r="EP123" s="57"/>
      <c r="EQ123" s="57"/>
      <c r="ER123" s="57"/>
      <c r="ES123" s="57"/>
      <c r="ET123" s="57"/>
      <c r="EU123" s="57"/>
      <c r="EV123" s="57"/>
      <c r="EW123" s="57"/>
      <c r="EX123" s="57"/>
      <c r="EY123" s="57"/>
      <c r="EZ123" s="57"/>
      <c r="FA123" s="57"/>
      <c r="FB123" s="57"/>
      <c r="FC123" s="57"/>
      <c r="FD123" s="57"/>
      <c r="FE123" s="57"/>
      <c r="FF123" s="57"/>
      <c r="FG123" s="57"/>
      <c r="FH123" s="57"/>
      <c r="FI123" s="57"/>
      <c r="FJ123" s="57"/>
      <c r="FK123" s="57"/>
      <c r="FL123" s="57"/>
      <c r="FM123" s="57"/>
      <c r="FN123" s="57"/>
      <c r="FO123" s="57"/>
      <c r="FP123" s="57"/>
      <c r="FQ123" s="57"/>
      <c r="FR123" s="57"/>
      <c r="FS123" s="57"/>
      <c r="FT123" s="57"/>
      <c r="FU123" s="57"/>
      <c r="FV123" s="57"/>
      <c r="FW123" s="57"/>
      <c r="FX123" s="57"/>
      <c r="FY123" s="57"/>
      <c r="FZ123" s="57"/>
      <c r="GA123" s="57"/>
      <c r="GB123" s="57"/>
      <c r="GC123" s="57"/>
      <c r="GD123" s="57"/>
      <c r="GE123" s="57"/>
      <c r="GF123" s="57"/>
      <c r="GG123" s="57"/>
      <c r="GH123" s="57"/>
      <c r="GI123" s="57"/>
      <c r="GJ123" s="57"/>
      <c r="GK123" s="57"/>
      <c r="GL123" s="57"/>
      <c r="GM123" s="57"/>
      <c r="GN123" s="57"/>
      <c r="GO123" s="57"/>
      <c r="GP123" s="57"/>
      <c r="GQ123" s="57"/>
      <c r="GR123" s="57"/>
      <c r="GS123" s="57"/>
      <c r="GT123" s="57"/>
      <c r="GU123" s="57"/>
      <c r="GV123" s="57"/>
      <c r="GW123" s="57"/>
      <c r="GX123" s="57"/>
      <c r="GY123" s="57"/>
      <c r="GZ123" s="57"/>
      <c r="HA123" s="57"/>
      <c r="HB123" s="57"/>
      <c r="HC123" s="57"/>
      <c r="HD123" s="57"/>
      <c r="HE123" s="57"/>
      <c r="HF123" s="57"/>
      <c r="HG123" s="57"/>
      <c r="HH123" s="57"/>
      <c r="HI123" s="57"/>
      <c r="HJ123" s="57"/>
      <c r="HK123" s="57"/>
      <c r="HL123" s="57"/>
      <c r="HM123" s="57"/>
      <c r="HN123" s="57"/>
      <c r="HO123" s="57"/>
      <c r="HP123" s="57"/>
      <c r="HQ123" s="57"/>
      <c r="HR123" s="57"/>
      <c r="HS123" s="57"/>
      <c r="HT123" s="57"/>
      <c r="HU123" s="57"/>
      <c r="HV123" s="57"/>
      <c r="HW123" s="57"/>
      <c r="HX123" s="57"/>
      <c r="HY123" s="57"/>
      <c r="HZ123" s="57"/>
      <c r="IA123" s="57"/>
      <c r="IB123" s="57"/>
      <c r="IC123" s="57"/>
      <c r="ID123" s="57"/>
      <c r="IE123" s="57"/>
      <c r="IF123" s="57"/>
      <c r="IG123" s="57"/>
      <c r="IH123" s="57"/>
      <c r="II123" s="57"/>
      <c r="IJ123" s="57"/>
      <c r="IK123" s="57"/>
      <c r="IL123" s="57"/>
      <c r="IM123" s="57"/>
    </row>
    <row r="124" spans="1:247" s="8" customFormat="1" ht="22.5">
      <c r="A124" s="52" t="s">
        <v>102</v>
      </c>
      <c r="B124" s="89" t="s">
        <v>702</v>
      </c>
      <c r="C124" s="90" t="s">
        <v>365</v>
      </c>
      <c r="D124" s="91" t="s">
        <v>1099</v>
      </c>
      <c r="E124" s="90" t="s">
        <v>541</v>
      </c>
      <c r="F124" s="92">
        <v>1.98</v>
      </c>
      <c r="G124" s="199">
        <v>555.54</v>
      </c>
      <c r="H124" s="93">
        <v>584.34</v>
      </c>
      <c r="I124" s="94">
        <f t="shared" si="26"/>
        <v>1099.96</v>
      </c>
      <c r="J124" s="42">
        <f t="shared" si="27"/>
        <v>1156.99</v>
      </c>
      <c r="ED124" s="57"/>
      <c r="EE124" s="57"/>
      <c r="EF124" s="57"/>
      <c r="EG124" s="57"/>
      <c r="EH124" s="57"/>
      <c r="EI124" s="57"/>
      <c r="EJ124" s="57"/>
      <c r="EK124" s="57"/>
      <c r="EL124" s="57"/>
      <c r="EM124" s="57"/>
      <c r="EN124" s="57"/>
      <c r="EO124" s="57"/>
      <c r="EP124" s="57"/>
      <c r="EQ124" s="57"/>
      <c r="ER124" s="57"/>
      <c r="ES124" s="57"/>
      <c r="ET124" s="57"/>
      <c r="EU124" s="57"/>
      <c r="EV124" s="57"/>
      <c r="EW124" s="57"/>
      <c r="EX124" s="57"/>
      <c r="EY124" s="57"/>
      <c r="EZ124" s="57"/>
      <c r="FA124" s="57"/>
      <c r="FB124" s="57"/>
      <c r="FC124" s="57"/>
      <c r="FD124" s="57"/>
      <c r="FE124" s="57"/>
      <c r="FF124" s="57"/>
      <c r="FG124" s="57"/>
      <c r="FH124" s="57"/>
      <c r="FI124" s="57"/>
      <c r="FJ124" s="57"/>
      <c r="FK124" s="57"/>
      <c r="FL124" s="57"/>
      <c r="FM124" s="57"/>
      <c r="FN124" s="57"/>
      <c r="FO124" s="57"/>
      <c r="FP124" s="57"/>
      <c r="FQ124" s="57"/>
      <c r="FR124" s="57"/>
      <c r="FS124" s="57"/>
      <c r="FT124" s="57"/>
      <c r="FU124" s="57"/>
      <c r="FV124" s="57"/>
      <c r="FW124" s="57"/>
      <c r="FX124" s="57"/>
      <c r="FY124" s="57"/>
      <c r="FZ124" s="57"/>
      <c r="GA124" s="57"/>
      <c r="GB124" s="57"/>
      <c r="GC124" s="57"/>
      <c r="GD124" s="57"/>
      <c r="GE124" s="57"/>
      <c r="GF124" s="57"/>
      <c r="GG124" s="57"/>
      <c r="GH124" s="57"/>
      <c r="GI124" s="57"/>
      <c r="GJ124" s="57"/>
      <c r="GK124" s="57"/>
      <c r="GL124" s="57"/>
      <c r="GM124" s="57"/>
      <c r="GN124" s="57"/>
      <c r="GO124" s="57"/>
      <c r="GP124" s="57"/>
      <c r="GQ124" s="57"/>
      <c r="GR124" s="57"/>
      <c r="GS124" s="57"/>
      <c r="GT124" s="57"/>
      <c r="GU124" s="57"/>
      <c r="GV124" s="57"/>
      <c r="GW124" s="57"/>
      <c r="GX124" s="57"/>
      <c r="GY124" s="57"/>
      <c r="GZ124" s="57"/>
      <c r="HA124" s="57"/>
      <c r="HB124" s="57"/>
      <c r="HC124" s="57"/>
      <c r="HD124" s="57"/>
      <c r="HE124" s="57"/>
      <c r="HF124" s="57"/>
      <c r="HG124" s="57"/>
      <c r="HH124" s="57"/>
      <c r="HI124" s="57"/>
      <c r="HJ124" s="57"/>
      <c r="HK124" s="57"/>
      <c r="HL124" s="57"/>
      <c r="HM124" s="57"/>
      <c r="HN124" s="57"/>
      <c r="HO124" s="57"/>
      <c r="HP124" s="57"/>
      <c r="HQ124" s="57"/>
      <c r="HR124" s="57"/>
      <c r="HS124" s="57"/>
      <c r="HT124" s="57"/>
      <c r="HU124" s="57"/>
      <c r="HV124" s="57"/>
      <c r="HW124" s="57"/>
      <c r="HX124" s="57"/>
      <c r="HY124" s="57"/>
      <c r="HZ124" s="57"/>
      <c r="IA124" s="57"/>
      <c r="IB124" s="57"/>
      <c r="IC124" s="57"/>
      <c r="ID124" s="57"/>
      <c r="IE124" s="57"/>
      <c r="IF124" s="57"/>
      <c r="IG124" s="57"/>
      <c r="IH124" s="57"/>
      <c r="II124" s="57"/>
      <c r="IJ124" s="57"/>
      <c r="IK124" s="57"/>
      <c r="IL124" s="57"/>
      <c r="IM124" s="57"/>
    </row>
    <row r="125" spans="1:247" s="8" customFormat="1" ht="22.5">
      <c r="A125" s="52" t="s">
        <v>103</v>
      </c>
      <c r="B125" s="89" t="s">
        <v>705</v>
      </c>
      <c r="C125" s="90" t="s">
        <v>366</v>
      </c>
      <c r="D125" s="91" t="s">
        <v>1102</v>
      </c>
      <c r="E125" s="90" t="s">
        <v>541</v>
      </c>
      <c r="F125" s="92">
        <v>17.28</v>
      </c>
      <c r="G125" s="199">
        <v>1395.54</v>
      </c>
      <c r="H125" s="93">
        <v>1417.15</v>
      </c>
      <c r="I125" s="94">
        <f t="shared" si="26"/>
        <v>24114.93</v>
      </c>
      <c r="J125" s="42">
        <f t="shared" si="27"/>
        <v>24488.35</v>
      </c>
      <c r="ED125" s="57"/>
      <c r="EE125" s="57"/>
      <c r="EF125" s="57"/>
      <c r="EG125" s="57"/>
      <c r="EH125" s="57"/>
      <c r="EI125" s="57"/>
      <c r="EJ125" s="57"/>
      <c r="EK125" s="57"/>
      <c r="EL125" s="57"/>
      <c r="EM125" s="57"/>
      <c r="EN125" s="57"/>
      <c r="EO125" s="57"/>
      <c r="EP125" s="57"/>
      <c r="EQ125" s="57"/>
      <c r="ER125" s="57"/>
      <c r="ES125" s="57"/>
      <c r="ET125" s="57"/>
      <c r="EU125" s="57"/>
      <c r="EV125" s="57"/>
      <c r="EW125" s="57"/>
      <c r="EX125" s="57"/>
      <c r="EY125" s="57"/>
      <c r="EZ125" s="57"/>
      <c r="FA125" s="57"/>
      <c r="FB125" s="57"/>
      <c r="FC125" s="57"/>
      <c r="FD125" s="57"/>
      <c r="FE125" s="57"/>
      <c r="FF125" s="57"/>
      <c r="FG125" s="57"/>
      <c r="FH125" s="57"/>
      <c r="FI125" s="57"/>
      <c r="FJ125" s="57"/>
      <c r="FK125" s="57"/>
      <c r="FL125" s="57"/>
      <c r="FM125" s="57"/>
      <c r="FN125" s="57"/>
      <c r="FO125" s="57"/>
      <c r="FP125" s="57"/>
      <c r="FQ125" s="57"/>
      <c r="FR125" s="57"/>
      <c r="FS125" s="57"/>
      <c r="FT125" s="57"/>
      <c r="FU125" s="57"/>
      <c r="FV125" s="57"/>
      <c r="FW125" s="57"/>
      <c r="FX125" s="57"/>
      <c r="FY125" s="57"/>
      <c r="FZ125" s="57"/>
      <c r="GA125" s="57"/>
      <c r="GB125" s="57"/>
      <c r="GC125" s="57"/>
      <c r="GD125" s="57"/>
      <c r="GE125" s="57"/>
      <c r="GF125" s="57"/>
      <c r="GG125" s="57"/>
      <c r="GH125" s="57"/>
      <c r="GI125" s="57"/>
      <c r="GJ125" s="57"/>
      <c r="GK125" s="57"/>
      <c r="GL125" s="57"/>
      <c r="GM125" s="57"/>
      <c r="GN125" s="57"/>
      <c r="GO125" s="57"/>
      <c r="GP125" s="57"/>
      <c r="GQ125" s="57"/>
      <c r="GR125" s="57"/>
      <c r="GS125" s="57"/>
      <c r="GT125" s="57"/>
      <c r="GU125" s="57"/>
      <c r="GV125" s="57"/>
      <c r="GW125" s="57"/>
      <c r="GX125" s="57"/>
      <c r="GY125" s="57"/>
      <c r="GZ125" s="57"/>
      <c r="HA125" s="57"/>
      <c r="HB125" s="57"/>
      <c r="HC125" s="57"/>
      <c r="HD125" s="57"/>
      <c r="HE125" s="57"/>
      <c r="HF125" s="57"/>
      <c r="HG125" s="57"/>
      <c r="HH125" s="57"/>
      <c r="HI125" s="57"/>
      <c r="HJ125" s="57"/>
      <c r="HK125" s="57"/>
      <c r="HL125" s="57"/>
      <c r="HM125" s="57"/>
      <c r="HN125" s="57"/>
      <c r="HO125" s="57"/>
      <c r="HP125" s="57"/>
      <c r="HQ125" s="57"/>
      <c r="HR125" s="57"/>
      <c r="HS125" s="57"/>
      <c r="HT125" s="57"/>
      <c r="HU125" s="57"/>
      <c r="HV125" s="57"/>
      <c r="HW125" s="57"/>
      <c r="HX125" s="57"/>
      <c r="HY125" s="57"/>
      <c r="HZ125" s="57"/>
      <c r="IA125" s="57"/>
      <c r="IB125" s="57"/>
      <c r="IC125" s="57"/>
      <c r="ID125" s="57"/>
      <c r="IE125" s="57"/>
      <c r="IF125" s="57"/>
      <c r="IG125" s="57"/>
      <c r="IH125" s="57"/>
      <c r="II125" s="57"/>
      <c r="IJ125" s="57"/>
      <c r="IK125" s="57"/>
      <c r="IL125" s="57"/>
      <c r="IM125" s="57"/>
    </row>
    <row r="126" spans="1:247" s="8" customFormat="1" ht="60" customHeight="1">
      <c r="A126" s="52" t="s">
        <v>104</v>
      </c>
      <c r="B126" s="89" t="s">
        <v>726</v>
      </c>
      <c r="C126" s="90" t="s">
        <v>367</v>
      </c>
      <c r="D126" s="91" t="s">
        <v>1105</v>
      </c>
      <c r="E126" s="90" t="s">
        <v>11</v>
      </c>
      <c r="F126" s="92">
        <v>8</v>
      </c>
      <c r="G126" s="199">
        <v>122.29</v>
      </c>
      <c r="H126" s="93">
        <v>122.29</v>
      </c>
      <c r="I126" s="94">
        <f t="shared" si="26"/>
        <v>978.32</v>
      </c>
      <c r="J126" s="42">
        <f t="shared" si="27"/>
        <v>978.32</v>
      </c>
      <c r="ED126" s="57"/>
      <c r="EE126" s="57"/>
      <c r="EF126" s="57"/>
      <c r="EG126" s="57"/>
      <c r="EH126" s="57"/>
      <c r="EI126" s="57"/>
      <c r="EJ126" s="57"/>
      <c r="EK126" s="57"/>
      <c r="EL126" s="57"/>
      <c r="EM126" s="57"/>
      <c r="EN126" s="57"/>
      <c r="EO126" s="57"/>
      <c r="EP126" s="57"/>
      <c r="EQ126" s="57"/>
      <c r="ER126" s="57"/>
      <c r="ES126" s="57"/>
      <c r="ET126" s="57"/>
      <c r="EU126" s="57"/>
      <c r="EV126" s="57"/>
      <c r="EW126" s="57"/>
      <c r="EX126" s="57"/>
      <c r="EY126" s="57"/>
      <c r="EZ126" s="57"/>
      <c r="FA126" s="57"/>
      <c r="FB126" s="57"/>
      <c r="FC126" s="57"/>
      <c r="FD126" s="57"/>
      <c r="FE126" s="57"/>
      <c r="FF126" s="57"/>
      <c r="FG126" s="57"/>
      <c r="FH126" s="57"/>
      <c r="FI126" s="57"/>
      <c r="FJ126" s="57"/>
      <c r="FK126" s="57"/>
      <c r="FL126" s="57"/>
      <c r="FM126" s="57"/>
      <c r="FN126" s="57"/>
      <c r="FO126" s="57"/>
      <c r="FP126" s="57"/>
      <c r="FQ126" s="57"/>
      <c r="FR126" s="57"/>
      <c r="FS126" s="57"/>
      <c r="FT126" s="57"/>
      <c r="FU126" s="57"/>
      <c r="FV126" s="57"/>
      <c r="FW126" s="57"/>
      <c r="FX126" s="57"/>
      <c r="FY126" s="57"/>
      <c r="FZ126" s="57"/>
      <c r="GA126" s="57"/>
      <c r="GB126" s="57"/>
      <c r="GC126" s="57"/>
      <c r="GD126" s="57"/>
      <c r="GE126" s="57"/>
      <c r="GF126" s="57"/>
      <c r="GG126" s="57"/>
      <c r="GH126" s="57"/>
      <c r="GI126" s="57"/>
      <c r="GJ126" s="57"/>
      <c r="GK126" s="57"/>
      <c r="GL126" s="57"/>
      <c r="GM126" s="57"/>
      <c r="GN126" s="57"/>
      <c r="GO126" s="57"/>
      <c r="GP126" s="57"/>
      <c r="GQ126" s="57"/>
      <c r="GR126" s="57"/>
      <c r="GS126" s="57"/>
      <c r="GT126" s="57"/>
      <c r="GU126" s="57"/>
      <c r="GV126" s="57"/>
      <c r="GW126" s="57"/>
      <c r="GX126" s="57"/>
      <c r="GY126" s="57"/>
      <c r="GZ126" s="57"/>
      <c r="HA126" s="57"/>
      <c r="HB126" s="57"/>
      <c r="HC126" s="57"/>
      <c r="HD126" s="57"/>
      <c r="HE126" s="57"/>
      <c r="HF126" s="57"/>
      <c r="HG126" s="57"/>
      <c r="HH126" s="57"/>
      <c r="HI126" s="57"/>
      <c r="HJ126" s="57"/>
      <c r="HK126" s="57"/>
      <c r="HL126" s="57"/>
      <c r="HM126" s="57"/>
      <c r="HN126" s="57"/>
      <c r="HO126" s="57"/>
      <c r="HP126" s="57"/>
      <c r="HQ126" s="57"/>
      <c r="HR126" s="57"/>
      <c r="HS126" s="57"/>
      <c r="HT126" s="57"/>
      <c r="HU126" s="57"/>
      <c r="HV126" s="57"/>
      <c r="HW126" s="57"/>
      <c r="HX126" s="57"/>
      <c r="HY126" s="57"/>
      <c r="HZ126" s="57"/>
      <c r="IA126" s="57"/>
      <c r="IB126" s="57"/>
      <c r="IC126" s="57"/>
      <c r="ID126" s="57"/>
      <c r="IE126" s="57"/>
      <c r="IF126" s="57"/>
      <c r="IG126" s="57"/>
      <c r="IH126" s="57"/>
      <c r="II126" s="57"/>
      <c r="IJ126" s="57"/>
      <c r="IK126" s="57"/>
      <c r="IL126" s="57"/>
      <c r="IM126" s="57"/>
    </row>
    <row r="127" spans="1:247" s="8" customFormat="1" ht="12.75">
      <c r="A127" s="52" t="s">
        <v>105</v>
      </c>
      <c r="B127" s="89" t="s">
        <v>727</v>
      </c>
      <c r="C127" s="90" t="s">
        <v>368</v>
      </c>
      <c r="D127" s="91" t="s">
        <v>1106</v>
      </c>
      <c r="E127" s="90" t="s">
        <v>11</v>
      </c>
      <c r="F127" s="92">
        <v>33</v>
      </c>
      <c r="G127" s="199">
        <v>5.47</v>
      </c>
      <c r="H127" s="93">
        <v>5.47</v>
      </c>
      <c r="I127" s="94">
        <f t="shared" si="26"/>
        <v>180.51</v>
      </c>
      <c r="J127" s="42">
        <f t="shared" si="27"/>
        <v>180.51</v>
      </c>
      <c r="ED127" s="57"/>
      <c r="EE127" s="57"/>
      <c r="EF127" s="57"/>
      <c r="EG127" s="57"/>
      <c r="EH127" s="57"/>
      <c r="EI127" s="57"/>
      <c r="EJ127" s="57"/>
      <c r="EK127" s="57"/>
      <c r="EL127" s="57"/>
      <c r="EM127" s="57"/>
      <c r="EN127" s="57"/>
      <c r="EO127" s="57"/>
      <c r="EP127" s="57"/>
      <c r="EQ127" s="57"/>
      <c r="ER127" s="57"/>
      <c r="ES127" s="57"/>
      <c r="ET127" s="57"/>
      <c r="EU127" s="57"/>
      <c r="EV127" s="57"/>
      <c r="EW127" s="57"/>
      <c r="EX127" s="57"/>
      <c r="EY127" s="57"/>
      <c r="EZ127" s="57"/>
      <c r="FA127" s="57"/>
      <c r="FB127" s="57"/>
      <c r="FC127" s="57"/>
      <c r="FD127" s="57"/>
      <c r="FE127" s="57"/>
      <c r="FF127" s="57"/>
      <c r="FG127" s="57"/>
      <c r="FH127" s="57"/>
      <c r="FI127" s="57"/>
      <c r="FJ127" s="57"/>
      <c r="FK127" s="57"/>
      <c r="FL127" s="57"/>
      <c r="FM127" s="57"/>
      <c r="FN127" s="57"/>
      <c r="FO127" s="57"/>
      <c r="FP127" s="57"/>
      <c r="FQ127" s="57"/>
      <c r="FR127" s="57"/>
      <c r="FS127" s="57"/>
      <c r="FT127" s="57"/>
      <c r="FU127" s="57"/>
      <c r="FV127" s="57"/>
      <c r="FW127" s="57"/>
      <c r="FX127" s="57"/>
      <c r="FY127" s="57"/>
      <c r="FZ127" s="57"/>
      <c r="GA127" s="57"/>
      <c r="GB127" s="57"/>
      <c r="GC127" s="57"/>
      <c r="GD127" s="57"/>
      <c r="GE127" s="57"/>
      <c r="GF127" s="57"/>
      <c r="GG127" s="57"/>
      <c r="GH127" s="57"/>
      <c r="GI127" s="57"/>
      <c r="GJ127" s="57"/>
      <c r="GK127" s="57"/>
      <c r="GL127" s="57"/>
      <c r="GM127" s="57"/>
      <c r="GN127" s="57"/>
      <c r="GO127" s="57"/>
      <c r="GP127" s="57"/>
      <c r="GQ127" s="57"/>
      <c r="GR127" s="57"/>
      <c r="GS127" s="57"/>
      <c r="GT127" s="57"/>
      <c r="GU127" s="57"/>
      <c r="GV127" s="57"/>
      <c r="GW127" s="57"/>
      <c r="GX127" s="57"/>
      <c r="GY127" s="57"/>
      <c r="GZ127" s="57"/>
      <c r="HA127" s="57"/>
      <c r="HB127" s="57"/>
      <c r="HC127" s="57"/>
      <c r="HD127" s="57"/>
      <c r="HE127" s="57"/>
      <c r="HF127" s="57"/>
      <c r="HG127" s="57"/>
      <c r="HH127" s="57"/>
      <c r="HI127" s="57"/>
      <c r="HJ127" s="57"/>
      <c r="HK127" s="57"/>
      <c r="HL127" s="57"/>
      <c r="HM127" s="57"/>
      <c r="HN127" s="57"/>
      <c r="HO127" s="57"/>
      <c r="HP127" s="57"/>
      <c r="HQ127" s="57"/>
      <c r="HR127" s="57"/>
      <c r="HS127" s="57"/>
      <c r="HT127" s="57"/>
      <c r="HU127" s="57"/>
      <c r="HV127" s="57"/>
      <c r="HW127" s="57"/>
      <c r="HX127" s="57"/>
      <c r="HY127" s="57"/>
      <c r="HZ127" s="57"/>
      <c r="IA127" s="57"/>
      <c r="IB127" s="57"/>
      <c r="IC127" s="57"/>
      <c r="ID127" s="57"/>
      <c r="IE127" s="57"/>
      <c r="IF127" s="57"/>
      <c r="IG127" s="57"/>
      <c r="IH127" s="57"/>
      <c r="II127" s="57"/>
      <c r="IJ127" s="57"/>
      <c r="IK127" s="57"/>
      <c r="IL127" s="57"/>
      <c r="IM127" s="57"/>
    </row>
    <row r="128" spans="1:247" s="8" customFormat="1" ht="22.5">
      <c r="A128" s="52" t="s">
        <v>106</v>
      </c>
      <c r="B128" s="89" t="s">
        <v>704</v>
      </c>
      <c r="C128" s="90" t="s">
        <v>369</v>
      </c>
      <c r="D128" s="91" t="s">
        <v>1101</v>
      </c>
      <c r="E128" s="90" t="s">
        <v>541</v>
      </c>
      <c r="F128" s="92">
        <v>14.88</v>
      </c>
      <c r="G128" s="199">
        <v>1624.92</v>
      </c>
      <c r="H128" s="93">
        <v>1646.52</v>
      </c>
      <c r="I128" s="94">
        <f t="shared" si="26"/>
        <v>24178.799999999999</v>
      </c>
      <c r="J128" s="42">
        <f t="shared" si="27"/>
        <v>24500.21</v>
      </c>
      <c r="ED128" s="57"/>
      <c r="EE128" s="57"/>
      <c r="EF128" s="57"/>
      <c r="EG128" s="57"/>
      <c r="EH128" s="57"/>
      <c r="EI128" s="57"/>
      <c r="EJ128" s="57"/>
      <c r="EK128" s="57"/>
      <c r="EL128" s="57"/>
      <c r="EM128" s="57"/>
      <c r="EN128" s="57"/>
      <c r="EO128" s="57"/>
      <c r="EP128" s="57"/>
      <c r="EQ128" s="57"/>
      <c r="ER128" s="57"/>
      <c r="ES128" s="57"/>
      <c r="ET128" s="57"/>
      <c r="EU128" s="57"/>
      <c r="EV128" s="57"/>
      <c r="EW128" s="57"/>
      <c r="EX128" s="57"/>
      <c r="EY128" s="57"/>
      <c r="EZ128" s="57"/>
      <c r="FA128" s="57"/>
      <c r="FB128" s="57"/>
      <c r="FC128" s="57"/>
      <c r="FD128" s="57"/>
      <c r="FE128" s="57"/>
      <c r="FF128" s="57"/>
      <c r="FG128" s="57"/>
      <c r="FH128" s="57"/>
      <c r="FI128" s="57"/>
      <c r="FJ128" s="57"/>
      <c r="FK128" s="57"/>
      <c r="FL128" s="57"/>
      <c r="FM128" s="57"/>
      <c r="FN128" s="57"/>
      <c r="FO128" s="57"/>
      <c r="FP128" s="57"/>
      <c r="FQ128" s="57"/>
      <c r="FR128" s="57"/>
      <c r="FS128" s="57"/>
      <c r="FT128" s="57"/>
      <c r="FU128" s="57"/>
      <c r="FV128" s="57"/>
      <c r="FW128" s="57"/>
      <c r="FX128" s="57"/>
      <c r="FY128" s="57"/>
      <c r="FZ128" s="57"/>
      <c r="GA128" s="57"/>
      <c r="GB128" s="57"/>
      <c r="GC128" s="57"/>
      <c r="GD128" s="57"/>
      <c r="GE128" s="57"/>
      <c r="GF128" s="57"/>
      <c r="GG128" s="57"/>
      <c r="GH128" s="57"/>
      <c r="GI128" s="57"/>
      <c r="GJ128" s="57"/>
      <c r="GK128" s="57"/>
      <c r="GL128" s="57"/>
      <c r="GM128" s="57"/>
      <c r="GN128" s="57"/>
      <c r="GO128" s="57"/>
      <c r="GP128" s="57"/>
      <c r="GQ128" s="57"/>
      <c r="GR128" s="57"/>
      <c r="GS128" s="57"/>
      <c r="GT128" s="57"/>
      <c r="GU128" s="57"/>
      <c r="GV128" s="57"/>
      <c r="GW128" s="57"/>
      <c r="GX128" s="57"/>
      <c r="GY128" s="57"/>
      <c r="GZ128" s="57"/>
      <c r="HA128" s="57"/>
      <c r="HB128" s="57"/>
      <c r="HC128" s="57"/>
      <c r="HD128" s="57"/>
      <c r="HE128" s="57"/>
      <c r="HF128" s="57"/>
      <c r="HG128" s="57"/>
      <c r="HH128" s="57"/>
      <c r="HI128" s="57"/>
      <c r="HJ128" s="57"/>
      <c r="HK128" s="57"/>
      <c r="HL128" s="57"/>
      <c r="HM128" s="57"/>
      <c r="HN128" s="57"/>
      <c r="HO128" s="57"/>
      <c r="HP128" s="57"/>
      <c r="HQ128" s="57"/>
      <c r="HR128" s="57"/>
      <c r="HS128" s="57"/>
      <c r="HT128" s="57"/>
      <c r="HU128" s="57"/>
      <c r="HV128" s="57"/>
      <c r="HW128" s="57"/>
      <c r="HX128" s="57"/>
      <c r="HY128" s="57"/>
      <c r="HZ128" s="57"/>
      <c r="IA128" s="57"/>
      <c r="IB128" s="57"/>
      <c r="IC128" s="57"/>
      <c r="ID128" s="57"/>
      <c r="IE128" s="57"/>
      <c r="IF128" s="57"/>
      <c r="IG128" s="57"/>
      <c r="IH128" s="57"/>
      <c r="II128" s="57"/>
      <c r="IJ128" s="57"/>
      <c r="IK128" s="57"/>
      <c r="IL128" s="57"/>
      <c r="IM128" s="57"/>
    </row>
    <row r="129" spans="1:247" s="8" customFormat="1" ht="12.75">
      <c r="A129" s="52" t="s">
        <v>107</v>
      </c>
      <c r="B129" s="89" t="s">
        <v>709</v>
      </c>
      <c r="C129" s="90" t="s">
        <v>370</v>
      </c>
      <c r="D129" s="91" t="s">
        <v>708</v>
      </c>
      <c r="E129" s="90" t="s">
        <v>541</v>
      </c>
      <c r="F129" s="92">
        <v>14.88</v>
      </c>
      <c r="G129" s="199">
        <v>484.37</v>
      </c>
      <c r="H129" s="93">
        <v>489.16</v>
      </c>
      <c r="I129" s="94">
        <f t="shared" si="26"/>
        <v>7207.42</v>
      </c>
      <c r="J129" s="42">
        <f t="shared" si="27"/>
        <v>7278.7</v>
      </c>
      <c r="ED129" s="57"/>
      <c r="EE129" s="57"/>
      <c r="EF129" s="57"/>
      <c r="EG129" s="57"/>
      <c r="EH129" s="57"/>
      <c r="EI129" s="57"/>
      <c r="EJ129" s="57"/>
      <c r="EK129" s="57"/>
      <c r="EL129" s="57"/>
      <c r="EM129" s="57"/>
      <c r="EN129" s="57"/>
      <c r="EO129" s="57"/>
      <c r="EP129" s="57"/>
      <c r="EQ129" s="57"/>
      <c r="ER129" s="57"/>
      <c r="ES129" s="57"/>
      <c r="ET129" s="57"/>
      <c r="EU129" s="57"/>
      <c r="EV129" s="57"/>
      <c r="EW129" s="57"/>
      <c r="EX129" s="57"/>
      <c r="EY129" s="57"/>
      <c r="EZ129" s="57"/>
      <c r="FA129" s="57"/>
      <c r="FB129" s="57"/>
      <c r="FC129" s="57"/>
      <c r="FD129" s="57"/>
      <c r="FE129" s="57"/>
      <c r="FF129" s="57"/>
      <c r="FG129" s="57"/>
      <c r="FH129" s="57"/>
      <c r="FI129" s="57"/>
      <c r="FJ129" s="57"/>
      <c r="FK129" s="57"/>
      <c r="FL129" s="57"/>
      <c r="FM129" s="57"/>
      <c r="FN129" s="57"/>
      <c r="FO129" s="57"/>
      <c r="FP129" s="57"/>
      <c r="FQ129" s="57"/>
      <c r="FR129" s="57"/>
      <c r="FS129" s="57"/>
      <c r="FT129" s="57"/>
      <c r="FU129" s="57"/>
      <c r="FV129" s="57"/>
      <c r="FW129" s="57"/>
      <c r="FX129" s="57"/>
      <c r="FY129" s="57"/>
      <c r="FZ129" s="57"/>
      <c r="GA129" s="57"/>
      <c r="GB129" s="57"/>
      <c r="GC129" s="57"/>
      <c r="GD129" s="57"/>
      <c r="GE129" s="57"/>
      <c r="GF129" s="57"/>
      <c r="GG129" s="57"/>
      <c r="GH129" s="57"/>
      <c r="GI129" s="57"/>
      <c r="GJ129" s="57"/>
      <c r="GK129" s="57"/>
      <c r="GL129" s="57"/>
      <c r="GM129" s="57"/>
      <c r="GN129" s="57"/>
      <c r="GO129" s="57"/>
      <c r="GP129" s="57"/>
      <c r="GQ129" s="57"/>
      <c r="GR129" s="57"/>
      <c r="GS129" s="57"/>
      <c r="GT129" s="57"/>
      <c r="GU129" s="57"/>
      <c r="GV129" s="57"/>
      <c r="GW129" s="57"/>
      <c r="GX129" s="57"/>
      <c r="GY129" s="57"/>
      <c r="GZ129" s="57"/>
      <c r="HA129" s="57"/>
      <c r="HB129" s="57"/>
      <c r="HC129" s="57"/>
      <c r="HD129" s="57"/>
      <c r="HE129" s="57"/>
      <c r="HF129" s="57"/>
      <c r="HG129" s="57"/>
      <c r="HH129" s="57"/>
      <c r="HI129" s="57"/>
      <c r="HJ129" s="57"/>
      <c r="HK129" s="57"/>
      <c r="HL129" s="57"/>
      <c r="HM129" s="57"/>
      <c r="HN129" s="57"/>
      <c r="HO129" s="57"/>
      <c r="HP129" s="57"/>
      <c r="HQ129" s="57"/>
      <c r="HR129" s="57"/>
      <c r="HS129" s="57"/>
      <c r="HT129" s="57"/>
      <c r="HU129" s="57"/>
      <c r="HV129" s="57"/>
      <c r="HW129" s="57"/>
      <c r="HX129" s="57"/>
      <c r="HY129" s="57"/>
      <c r="HZ129" s="57"/>
      <c r="IA129" s="57"/>
      <c r="IB129" s="57"/>
      <c r="IC129" s="57"/>
      <c r="ID129" s="57"/>
      <c r="IE129" s="57"/>
      <c r="IF129" s="57"/>
      <c r="IG129" s="57"/>
      <c r="IH129" s="57"/>
      <c r="II129" s="57"/>
      <c r="IJ129" s="57"/>
      <c r="IK129" s="57"/>
      <c r="IL129" s="57"/>
      <c r="IM129" s="57"/>
    </row>
    <row r="130" spans="1:247" s="8" customFormat="1" ht="22.5">
      <c r="A130" s="52" t="s">
        <v>108</v>
      </c>
      <c r="B130" s="89" t="s">
        <v>712</v>
      </c>
      <c r="C130" s="90" t="s">
        <v>371</v>
      </c>
      <c r="D130" s="91" t="s">
        <v>1103</v>
      </c>
      <c r="E130" s="90" t="s">
        <v>541</v>
      </c>
      <c r="F130" s="92">
        <v>30.16</v>
      </c>
      <c r="G130" s="199">
        <v>315.89</v>
      </c>
      <c r="H130" s="93">
        <v>315.89</v>
      </c>
      <c r="I130" s="94">
        <f t="shared" si="26"/>
        <v>9527.24</v>
      </c>
      <c r="J130" s="42">
        <f t="shared" si="27"/>
        <v>9527.24</v>
      </c>
      <c r="ED130" s="57"/>
      <c r="EE130" s="57"/>
      <c r="EF130" s="57"/>
      <c r="EG130" s="57"/>
      <c r="EH130" s="57"/>
      <c r="EI130" s="57"/>
      <c r="EJ130" s="57"/>
      <c r="EK130" s="57"/>
      <c r="EL130" s="57"/>
      <c r="EM130" s="57"/>
      <c r="EN130" s="57"/>
      <c r="EO130" s="57"/>
      <c r="EP130" s="57"/>
      <c r="EQ130" s="57"/>
      <c r="ER130" s="57"/>
      <c r="ES130" s="57"/>
      <c r="ET130" s="57"/>
      <c r="EU130" s="57"/>
      <c r="EV130" s="57"/>
      <c r="EW130" s="57"/>
      <c r="EX130" s="57"/>
      <c r="EY130" s="57"/>
      <c r="EZ130" s="57"/>
      <c r="FA130" s="57"/>
      <c r="FB130" s="57"/>
      <c r="FC130" s="57"/>
      <c r="FD130" s="57"/>
      <c r="FE130" s="57"/>
      <c r="FF130" s="57"/>
      <c r="FG130" s="57"/>
      <c r="FH130" s="57"/>
      <c r="FI130" s="57"/>
      <c r="FJ130" s="57"/>
      <c r="FK130" s="57"/>
      <c r="FL130" s="57"/>
      <c r="FM130" s="57"/>
      <c r="FN130" s="57"/>
      <c r="FO130" s="57"/>
      <c r="FP130" s="57"/>
      <c r="FQ130" s="57"/>
      <c r="FR130" s="57"/>
      <c r="FS130" s="57"/>
      <c r="FT130" s="57"/>
      <c r="FU130" s="57"/>
      <c r="FV130" s="57"/>
      <c r="FW130" s="57"/>
      <c r="FX130" s="57"/>
      <c r="FY130" s="57"/>
      <c r="FZ130" s="57"/>
      <c r="GA130" s="57"/>
      <c r="GB130" s="57"/>
      <c r="GC130" s="57"/>
      <c r="GD130" s="57"/>
      <c r="GE130" s="57"/>
      <c r="GF130" s="57"/>
      <c r="GG130" s="57"/>
      <c r="GH130" s="57"/>
      <c r="GI130" s="57"/>
      <c r="GJ130" s="57"/>
      <c r="GK130" s="57"/>
      <c r="GL130" s="57"/>
      <c r="GM130" s="57"/>
      <c r="GN130" s="57"/>
      <c r="GO130" s="57"/>
      <c r="GP130" s="57"/>
      <c r="GQ130" s="57"/>
      <c r="GR130" s="57"/>
      <c r="GS130" s="57"/>
      <c r="GT130" s="57"/>
      <c r="GU130" s="57"/>
      <c r="GV130" s="57"/>
      <c r="GW130" s="57"/>
      <c r="GX130" s="57"/>
      <c r="GY130" s="57"/>
      <c r="GZ130" s="57"/>
      <c r="HA130" s="57"/>
      <c r="HB130" s="57"/>
      <c r="HC130" s="57"/>
      <c r="HD130" s="57"/>
      <c r="HE130" s="57"/>
      <c r="HF130" s="57"/>
      <c r="HG130" s="57"/>
      <c r="HH130" s="57"/>
      <c r="HI130" s="57"/>
      <c r="HJ130" s="57"/>
      <c r="HK130" s="57"/>
      <c r="HL130" s="57"/>
      <c r="HM130" s="57"/>
      <c r="HN130" s="57"/>
      <c r="HO130" s="57"/>
      <c r="HP130" s="57"/>
      <c r="HQ130" s="57"/>
      <c r="HR130" s="57"/>
      <c r="HS130" s="57"/>
      <c r="HT130" s="57"/>
      <c r="HU130" s="57"/>
      <c r="HV130" s="57"/>
      <c r="HW130" s="57"/>
      <c r="HX130" s="57"/>
      <c r="HY130" s="57"/>
      <c r="HZ130" s="57"/>
      <c r="IA130" s="57"/>
      <c r="IB130" s="57"/>
      <c r="IC130" s="57"/>
      <c r="ID130" s="57"/>
      <c r="IE130" s="57"/>
      <c r="IF130" s="57"/>
      <c r="IG130" s="57"/>
      <c r="IH130" s="57"/>
      <c r="II130" s="57"/>
      <c r="IJ130" s="57"/>
      <c r="IK130" s="57"/>
      <c r="IL130" s="57"/>
      <c r="IM130" s="57"/>
    </row>
    <row r="131" spans="1:247" s="8" customFormat="1" ht="36" customHeight="1">
      <c r="A131" s="52" t="s">
        <v>109</v>
      </c>
      <c r="B131" s="89">
        <v>90790</v>
      </c>
      <c r="C131" s="90">
        <v>90790</v>
      </c>
      <c r="D131" s="91" t="s">
        <v>957</v>
      </c>
      <c r="E131" s="90" t="s">
        <v>11</v>
      </c>
      <c r="F131" s="92">
        <v>8</v>
      </c>
      <c r="G131" s="200">
        <v>890.88</v>
      </c>
      <c r="H131" s="95">
        <v>893.61</v>
      </c>
      <c r="I131" s="94">
        <f t="shared" si="26"/>
        <v>7127.04</v>
      </c>
      <c r="J131" s="42">
        <f t="shared" si="27"/>
        <v>7148.88</v>
      </c>
      <c r="ED131" s="57"/>
      <c r="EE131" s="57"/>
      <c r="EF131" s="57"/>
      <c r="EG131" s="57"/>
      <c r="EH131" s="57"/>
      <c r="EI131" s="57"/>
      <c r="EJ131" s="57"/>
      <c r="EK131" s="57"/>
      <c r="EL131" s="57"/>
      <c r="EM131" s="57"/>
      <c r="EN131" s="57"/>
      <c r="EO131" s="57"/>
      <c r="EP131" s="57"/>
      <c r="EQ131" s="57"/>
      <c r="ER131" s="57"/>
      <c r="ES131" s="57"/>
      <c r="ET131" s="57"/>
      <c r="EU131" s="57"/>
      <c r="EV131" s="57"/>
      <c r="EW131" s="57"/>
      <c r="EX131" s="57"/>
      <c r="EY131" s="57"/>
      <c r="EZ131" s="57"/>
      <c r="FA131" s="57"/>
      <c r="FB131" s="57"/>
      <c r="FC131" s="57"/>
      <c r="FD131" s="57"/>
      <c r="FE131" s="57"/>
      <c r="FF131" s="57"/>
      <c r="FG131" s="57"/>
      <c r="FH131" s="57"/>
      <c r="FI131" s="57"/>
      <c r="FJ131" s="57"/>
      <c r="FK131" s="57"/>
      <c r="FL131" s="57"/>
      <c r="FM131" s="57"/>
      <c r="FN131" s="57"/>
      <c r="FO131" s="57"/>
      <c r="FP131" s="57"/>
      <c r="FQ131" s="57"/>
      <c r="FR131" s="57"/>
      <c r="FS131" s="57"/>
      <c r="FT131" s="57"/>
      <c r="FU131" s="57"/>
      <c r="FV131" s="57"/>
      <c r="FW131" s="57"/>
      <c r="FX131" s="57"/>
      <c r="FY131" s="57"/>
      <c r="FZ131" s="57"/>
      <c r="GA131" s="57"/>
      <c r="GB131" s="57"/>
      <c r="GC131" s="57"/>
      <c r="GD131" s="57"/>
      <c r="GE131" s="57"/>
      <c r="GF131" s="57"/>
      <c r="GG131" s="57"/>
      <c r="GH131" s="57"/>
      <c r="GI131" s="57"/>
      <c r="GJ131" s="57"/>
      <c r="GK131" s="57"/>
      <c r="GL131" s="57"/>
      <c r="GM131" s="57"/>
      <c r="GN131" s="57"/>
      <c r="GO131" s="57"/>
      <c r="GP131" s="57"/>
      <c r="GQ131" s="57"/>
      <c r="GR131" s="57"/>
      <c r="GS131" s="57"/>
      <c r="GT131" s="57"/>
      <c r="GU131" s="57"/>
      <c r="GV131" s="57"/>
      <c r="GW131" s="57"/>
      <c r="GX131" s="57"/>
      <c r="GY131" s="57"/>
      <c r="GZ131" s="57"/>
      <c r="HA131" s="57"/>
      <c r="HB131" s="57"/>
      <c r="HC131" s="57"/>
      <c r="HD131" s="57"/>
      <c r="HE131" s="57"/>
      <c r="HF131" s="57"/>
      <c r="HG131" s="57"/>
      <c r="HH131" s="57"/>
      <c r="HI131" s="57"/>
      <c r="HJ131" s="57"/>
      <c r="HK131" s="57"/>
      <c r="HL131" s="57"/>
      <c r="HM131" s="57"/>
      <c r="HN131" s="57"/>
      <c r="HO131" s="57"/>
      <c r="HP131" s="57"/>
      <c r="HQ131" s="57"/>
      <c r="HR131" s="57"/>
      <c r="HS131" s="57"/>
      <c r="HT131" s="57"/>
      <c r="HU131" s="57"/>
      <c r="HV131" s="57"/>
      <c r="HW131" s="57"/>
      <c r="HX131" s="57"/>
      <c r="HY131" s="57"/>
      <c r="HZ131" s="57"/>
      <c r="IA131" s="57"/>
      <c r="IB131" s="57"/>
      <c r="IC131" s="57"/>
      <c r="ID131" s="57"/>
      <c r="IE131" s="57"/>
      <c r="IF131" s="57"/>
      <c r="IG131" s="57"/>
      <c r="IH131" s="57"/>
      <c r="II131" s="57"/>
      <c r="IJ131" s="57"/>
      <c r="IK131" s="57"/>
      <c r="IL131" s="57"/>
      <c r="IM131" s="57"/>
    </row>
    <row r="132" spans="1:247" s="8" customFormat="1" ht="35.25" customHeight="1">
      <c r="A132" s="52" t="s">
        <v>110</v>
      </c>
      <c r="B132" s="89">
        <v>100675</v>
      </c>
      <c r="C132" s="90">
        <v>100675</v>
      </c>
      <c r="D132" s="91" t="s">
        <v>958</v>
      </c>
      <c r="E132" s="90" t="s">
        <v>11</v>
      </c>
      <c r="F132" s="92">
        <v>12</v>
      </c>
      <c r="G132" s="200">
        <v>988.36</v>
      </c>
      <c r="H132" s="95">
        <v>991.72</v>
      </c>
      <c r="I132" s="94">
        <f t="shared" si="26"/>
        <v>11860.32</v>
      </c>
      <c r="J132" s="42">
        <f t="shared" si="27"/>
        <v>11900.64</v>
      </c>
      <c r="ED132" s="57"/>
      <c r="EE132" s="57"/>
      <c r="EF132" s="57"/>
      <c r="EG132" s="57"/>
      <c r="EH132" s="57"/>
      <c r="EI132" s="57"/>
      <c r="EJ132" s="57"/>
      <c r="EK132" s="57"/>
      <c r="EL132" s="57"/>
      <c r="EM132" s="57"/>
      <c r="EN132" s="57"/>
      <c r="EO132" s="57"/>
      <c r="EP132" s="57"/>
      <c r="EQ132" s="57"/>
      <c r="ER132" s="57"/>
      <c r="ES132" s="57"/>
      <c r="ET132" s="57"/>
      <c r="EU132" s="57"/>
      <c r="EV132" s="57"/>
      <c r="EW132" s="57"/>
      <c r="EX132" s="57"/>
      <c r="EY132" s="57"/>
      <c r="EZ132" s="57"/>
      <c r="FA132" s="57"/>
      <c r="FB132" s="57"/>
      <c r="FC132" s="57"/>
      <c r="FD132" s="57"/>
      <c r="FE132" s="57"/>
      <c r="FF132" s="57"/>
      <c r="FG132" s="57"/>
      <c r="FH132" s="57"/>
      <c r="FI132" s="57"/>
      <c r="FJ132" s="57"/>
      <c r="FK132" s="57"/>
      <c r="FL132" s="57"/>
      <c r="FM132" s="57"/>
      <c r="FN132" s="57"/>
      <c r="FO132" s="57"/>
      <c r="FP132" s="57"/>
      <c r="FQ132" s="57"/>
      <c r="FR132" s="57"/>
      <c r="FS132" s="57"/>
      <c r="FT132" s="57"/>
      <c r="FU132" s="57"/>
      <c r="FV132" s="57"/>
      <c r="FW132" s="57"/>
      <c r="FX132" s="57"/>
      <c r="FY132" s="57"/>
      <c r="FZ132" s="57"/>
      <c r="GA132" s="57"/>
      <c r="GB132" s="57"/>
      <c r="GC132" s="57"/>
      <c r="GD132" s="57"/>
      <c r="GE132" s="57"/>
      <c r="GF132" s="57"/>
      <c r="GG132" s="57"/>
      <c r="GH132" s="57"/>
      <c r="GI132" s="57"/>
      <c r="GJ132" s="57"/>
      <c r="GK132" s="57"/>
      <c r="GL132" s="57"/>
      <c r="GM132" s="57"/>
      <c r="GN132" s="57"/>
      <c r="GO132" s="57"/>
      <c r="GP132" s="57"/>
      <c r="GQ132" s="57"/>
      <c r="GR132" s="57"/>
      <c r="GS132" s="57"/>
      <c r="GT132" s="57"/>
      <c r="GU132" s="57"/>
      <c r="GV132" s="57"/>
      <c r="GW132" s="57"/>
      <c r="GX132" s="57"/>
      <c r="GY132" s="57"/>
      <c r="GZ132" s="57"/>
      <c r="HA132" s="57"/>
      <c r="HB132" s="57"/>
      <c r="HC132" s="57"/>
      <c r="HD132" s="57"/>
      <c r="HE132" s="57"/>
      <c r="HF132" s="57"/>
      <c r="HG132" s="57"/>
      <c r="HH132" s="57"/>
      <c r="HI132" s="57"/>
      <c r="HJ132" s="57"/>
      <c r="HK132" s="57"/>
      <c r="HL132" s="57"/>
      <c r="HM132" s="57"/>
      <c r="HN132" s="57"/>
      <c r="HO132" s="57"/>
      <c r="HP132" s="57"/>
      <c r="HQ132" s="57"/>
      <c r="HR132" s="57"/>
      <c r="HS132" s="57"/>
      <c r="HT132" s="57"/>
      <c r="HU132" s="57"/>
      <c r="HV132" s="57"/>
      <c r="HW132" s="57"/>
      <c r="HX132" s="57"/>
      <c r="HY132" s="57"/>
      <c r="HZ132" s="57"/>
      <c r="IA132" s="57"/>
      <c r="IB132" s="57"/>
      <c r="IC132" s="57"/>
      <c r="ID132" s="57"/>
      <c r="IE132" s="57"/>
      <c r="IF132" s="57"/>
      <c r="IG132" s="57"/>
      <c r="IH132" s="57"/>
      <c r="II132" s="57"/>
      <c r="IJ132" s="57"/>
      <c r="IK132" s="57"/>
      <c r="IL132" s="57"/>
      <c r="IM132" s="57"/>
    </row>
    <row r="133" spans="1:247" s="8" customFormat="1" ht="12.75">
      <c r="A133" s="52" t="s">
        <v>111</v>
      </c>
      <c r="B133" s="89" t="s">
        <v>372</v>
      </c>
      <c r="C133" s="90" t="s">
        <v>372</v>
      </c>
      <c r="D133" s="91" t="s">
        <v>1011</v>
      </c>
      <c r="E133" s="90" t="s">
        <v>1000</v>
      </c>
      <c r="F133" s="92">
        <v>1</v>
      </c>
      <c r="G133" s="204">
        <v>661.85145999999997</v>
      </c>
      <c r="H133" s="96">
        <v>670.09043999999994</v>
      </c>
      <c r="I133" s="94">
        <f t="shared" ref="I133:I136" si="28">TRUNC(F133*G133,2)</f>
        <v>661.85</v>
      </c>
      <c r="J133" s="42">
        <f t="shared" ref="J133:J136" si="29">TRUNC(F133*H133,2)</f>
        <v>670.09</v>
      </c>
      <c r="ED133" s="57"/>
      <c r="EE133" s="57"/>
      <c r="EF133" s="57"/>
      <c r="EG133" s="57"/>
      <c r="EH133" s="57"/>
      <c r="EI133" s="57"/>
      <c r="EJ133" s="57"/>
      <c r="EK133" s="57"/>
      <c r="EL133" s="57"/>
      <c r="EM133" s="57"/>
      <c r="EN133" s="57"/>
      <c r="EO133" s="57"/>
      <c r="EP133" s="57"/>
      <c r="EQ133" s="57"/>
      <c r="ER133" s="57"/>
      <c r="ES133" s="57"/>
      <c r="ET133" s="57"/>
      <c r="EU133" s="57"/>
      <c r="EV133" s="57"/>
      <c r="EW133" s="57"/>
      <c r="EX133" s="57"/>
      <c r="EY133" s="57"/>
      <c r="EZ133" s="57"/>
      <c r="FA133" s="57"/>
      <c r="FB133" s="57"/>
      <c r="FC133" s="57"/>
      <c r="FD133" s="57"/>
      <c r="FE133" s="57"/>
      <c r="FF133" s="57"/>
      <c r="FG133" s="57"/>
      <c r="FH133" s="57"/>
      <c r="FI133" s="57"/>
      <c r="FJ133" s="57"/>
      <c r="FK133" s="57"/>
      <c r="FL133" s="57"/>
      <c r="FM133" s="57"/>
      <c r="FN133" s="57"/>
      <c r="FO133" s="57"/>
      <c r="FP133" s="57"/>
      <c r="FQ133" s="57"/>
      <c r="FR133" s="57"/>
      <c r="FS133" s="57"/>
      <c r="FT133" s="57"/>
      <c r="FU133" s="57"/>
      <c r="FV133" s="57"/>
      <c r="FW133" s="57"/>
      <c r="FX133" s="57"/>
      <c r="FY133" s="57"/>
      <c r="FZ133" s="57"/>
      <c r="GA133" s="57"/>
      <c r="GB133" s="57"/>
      <c r="GC133" s="57"/>
      <c r="GD133" s="57"/>
      <c r="GE133" s="57"/>
      <c r="GF133" s="57"/>
      <c r="GG133" s="57"/>
      <c r="GH133" s="57"/>
      <c r="GI133" s="57"/>
      <c r="GJ133" s="57"/>
      <c r="GK133" s="57"/>
      <c r="GL133" s="57"/>
      <c r="GM133" s="57"/>
      <c r="GN133" s="57"/>
      <c r="GO133" s="57"/>
      <c r="GP133" s="57"/>
      <c r="GQ133" s="57"/>
      <c r="GR133" s="57"/>
      <c r="GS133" s="57"/>
      <c r="GT133" s="57"/>
      <c r="GU133" s="57"/>
      <c r="GV133" s="57"/>
      <c r="GW133" s="57"/>
      <c r="GX133" s="57"/>
      <c r="GY133" s="57"/>
      <c r="GZ133" s="57"/>
      <c r="HA133" s="57"/>
      <c r="HB133" s="57"/>
      <c r="HC133" s="57"/>
      <c r="HD133" s="57"/>
      <c r="HE133" s="57"/>
      <c r="HF133" s="57"/>
      <c r="HG133" s="57"/>
      <c r="HH133" s="57"/>
      <c r="HI133" s="57"/>
      <c r="HJ133" s="57"/>
      <c r="HK133" s="57"/>
      <c r="HL133" s="57"/>
      <c r="HM133" s="57"/>
      <c r="HN133" s="57"/>
      <c r="HO133" s="57"/>
      <c r="HP133" s="57"/>
      <c r="HQ133" s="57"/>
      <c r="HR133" s="57"/>
      <c r="HS133" s="57"/>
      <c r="HT133" s="57"/>
      <c r="HU133" s="57"/>
      <c r="HV133" s="57"/>
      <c r="HW133" s="57"/>
      <c r="HX133" s="57"/>
      <c r="HY133" s="57"/>
      <c r="HZ133" s="57"/>
      <c r="IA133" s="57"/>
      <c r="IB133" s="57"/>
      <c r="IC133" s="57"/>
      <c r="ID133" s="57"/>
      <c r="IE133" s="57"/>
      <c r="IF133" s="57"/>
      <c r="IG133" s="57"/>
      <c r="IH133" s="57"/>
      <c r="II133" s="57"/>
      <c r="IJ133" s="57"/>
      <c r="IK133" s="57"/>
      <c r="IL133" s="57"/>
      <c r="IM133" s="57"/>
    </row>
    <row r="134" spans="1:247" s="8" customFormat="1" ht="12.75">
      <c r="A134" s="52" t="s">
        <v>112</v>
      </c>
      <c r="B134" s="89" t="s">
        <v>373</v>
      </c>
      <c r="C134" s="90" t="s">
        <v>373</v>
      </c>
      <c r="D134" s="91" t="s">
        <v>1012</v>
      </c>
      <c r="E134" s="90" t="s">
        <v>1000</v>
      </c>
      <c r="F134" s="92">
        <v>1</v>
      </c>
      <c r="G134" s="204">
        <v>650.01145999999994</v>
      </c>
      <c r="H134" s="96">
        <v>658.25044000000003</v>
      </c>
      <c r="I134" s="94">
        <f t="shared" si="28"/>
        <v>650.01</v>
      </c>
      <c r="J134" s="42">
        <f t="shared" si="29"/>
        <v>658.25</v>
      </c>
      <c r="ED134" s="57"/>
      <c r="EE134" s="57"/>
      <c r="EF134" s="57"/>
      <c r="EG134" s="57"/>
      <c r="EH134" s="57"/>
      <c r="EI134" s="57"/>
      <c r="EJ134" s="57"/>
      <c r="EK134" s="57"/>
      <c r="EL134" s="57"/>
      <c r="EM134" s="57"/>
      <c r="EN134" s="57"/>
      <c r="EO134" s="57"/>
      <c r="EP134" s="57"/>
      <c r="EQ134" s="57"/>
      <c r="ER134" s="57"/>
      <c r="ES134" s="57"/>
      <c r="ET134" s="57"/>
      <c r="EU134" s="57"/>
      <c r="EV134" s="57"/>
      <c r="EW134" s="57"/>
      <c r="EX134" s="57"/>
      <c r="EY134" s="57"/>
      <c r="EZ134" s="57"/>
      <c r="FA134" s="57"/>
      <c r="FB134" s="57"/>
      <c r="FC134" s="57"/>
      <c r="FD134" s="57"/>
      <c r="FE134" s="57"/>
      <c r="FF134" s="57"/>
      <c r="FG134" s="57"/>
      <c r="FH134" s="57"/>
      <c r="FI134" s="57"/>
      <c r="FJ134" s="57"/>
      <c r="FK134" s="57"/>
      <c r="FL134" s="57"/>
      <c r="FM134" s="57"/>
      <c r="FN134" s="57"/>
      <c r="FO134" s="57"/>
      <c r="FP134" s="57"/>
      <c r="FQ134" s="57"/>
      <c r="FR134" s="57"/>
      <c r="FS134" s="57"/>
      <c r="FT134" s="57"/>
      <c r="FU134" s="57"/>
      <c r="FV134" s="57"/>
      <c r="FW134" s="57"/>
      <c r="FX134" s="57"/>
      <c r="FY134" s="57"/>
      <c r="FZ134" s="57"/>
      <c r="GA134" s="57"/>
      <c r="GB134" s="57"/>
      <c r="GC134" s="57"/>
      <c r="GD134" s="57"/>
      <c r="GE134" s="57"/>
      <c r="GF134" s="57"/>
      <c r="GG134" s="57"/>
      <c r="GH134" s="57"/>
      <c r="GI134" s="57"/>
      <c r="GJ134" s="57"/>
      <c r="GK134" s="57"/>
      <c r="GL134" s="57"/>
      <c r="GM134" s="57"/>
      <c r="GN134" s="57"/>
      <c r="GO134" s="57"/>
      <c r="GP134" s="57"/>
      <c r="GQ134" s="57"/>
      <c r="GR134" s="57"/>
      <c r="GS134" s="57"/>
      <c r="GT134" s="57"/>
      <c r="GU134" s="57"/>
      <c r="GV134" s="57"/>
      <c r="GW134" s="57"/>
      <c r="GX134" s="57"/>
      <c r="GY134" s="57"/>
      <c r="GZ134" s="57"/>
      <c r="HA134" s="57"/>
      <c r="HB134" s="57"/>
      <c r="HC134" s="57"/>
      <c r="HD134" s="57"/>
      <c r="HE134" s="57"/>
      <c r="HF134" s="57"/>
      <c r="HG134" s="57"/>
      <c r="HH134" s="57"/>
      <c r="HI134" s="57"/>
      <c r="HJ134" s="57"/>
      <c r="HK134" s="57"/>
      <c r="HL134" s="57"/>
      <c r="HM134" s="57"/>
      <c r="HN134" s="57"/>
      <c r="HO134" s="57"/>
      <c r="HP134" s="57"/>
      <c r="HQ134" s="57"/>
      <c r="HR134" s="57"/>
      <c r="HS134" s="57"/>
      <c r="HT134" s="57"/>
      <c r="HU134" s="57"/>
      <c r="HV134" s="57"/>
      <c r="HW134" s="57"/>
      <c r="HX134" s="57"/>
      <c r="HY134" s="57"/>
      <c r="HZ134" s="57"/>
      <c r="IA134" s="57"/>
      <c r="IB134" s="57"/>
      <c r="IC134" s="57"/>
      <c r="ID134" s="57"/>
      <c r="IE134" s="57"/>
      <c r="IF134" s="57"/>
      <c r="IG134" s="57"/>
      <c r="IH134" s="57"/>
      <c r="II134" s="57"/>
      <c r="IJ134" s="57"/>
      <c r="IK134" s="57"/>
      <c r="IL134" s="57"/>
      <c r="IM134" s="57"/>
    </row>
    <row r="135" spans="1:247" s="8" customFormat="1" ht="12.75">
      <c r="A135" s="52" t="s">
        <v>113</v>
      </c>
      <c r="B135" s="89" t="s">
        <v>718</v>
      </c>
      <c r="C135" s="90" t="s">
        <v>374</v>
      </c>
      <c r="D135" s="91" t="s">
        <v>717</v>
      </c>
      <c r="E135" s="90" t="s">
        <v>512</v>
      </c>
      <c r="F135" s="92">
        <v>10.3</v>
      </c>
      <c r="G135" s="206">
        <v>70.87</v>
      </c>
      <c r="H135" s="58">
        <v>73.06</v>
      </c>
      <c r="I135" s="94">
        <f t="shared" si="28"/>
        <v>729.96</v>
      </c>
      <c r="J135" s="42">
        <f t="shared" si="29"/>
        <v>752.51</v>
      </c>
      <c r="ED135" s="57"/>
      <c r="EE135" s="57"/>
      <c r="EF135" s="57"/>
      <c r="EG135" s="57"/>
      <c r="EH135" s="57"/>
      <c r="EI135" s="57"/>
      <c r="EJ135" s="57"/>
      <c r="EK135" s="57"/>
      <c r="EL135" s="57"/>
      <c r="EM135" s="57"/>
      <c r="EN135" s="57"/>
      <c r="EO135" s="57"/>
      <c r="EP135" s="57"/>
      <c r="EQ135" s="57"/>
      <c r="ER135" s="57"/>
      <c r="ES135" s="57"/>
      <c r="ET135" s="57"/>
      <c r="EU135" s="57"/>
      <c r="EV135" s="57"/>
      <c r="EW135" s="57"/>
      <c r="EX135" s="57"/>
      <c r="EY135" s="57"/>
      <c r="EZ135" s="57"/>
      <c r="FA135" s="57"/>
      <c r="FB135" s="57"/>
      <c r="FC135" s="57"/>
      <c r="FD135" s="57"/>
      <c r="FE135" s="57"/>
      <c r="FF135" s="57"/>
      <c r="FG135" s="57"/>
      <c r="FH135" s="57"/>
      <c r="FI135" s="57"/>
      <c r="FJ135" s="57"/>
      <c r="FK135" s="57"/>
      <c r="FL135" s="57"/>
      <c r="FM135" s="57"/>
      <c r="FN135" s="57"/>
      <c r="FO135" s="57"/>
      <c r="FP135" s="57"/>
      <c r="FQ135" s="57"/>
      <c r="FR135" s="57"/>
      <c r="FS135" s="57"/>
      <c r="FT135" s="57"/>
      <c r="FU135" s="57"/>
      <c r="FV135" s="57"/>
      <c r="FW135" s="57"/>
      <c r="FX135" s="57"/>
      <c r="FY135" s="57"/>
      <c r="FZ135" s="57"/>
      <c r="GA135" s="57"/>
      <c r="GB135" s="57"/>
      <c r="GC135" s="57"/>
      <c r="GD135" s="57"/>
      <c r="GE135" s="57"/>
      <c r="GF135" s="57"/>
      <c r="GG135" s="57"/>
      <c r="GH135" s="57"/>
      <c r="GI135" s="57"/>
      <c r="GJ135" s="57"/>
      <c r="GK135" s="57"/>
      <c r="GL135" s="57"/>
      <c r="GM135" s="57"/>
      <c r="GN135" s="57"/>
      <c r="GO135" s="57"/>
      <c r="GP135" s="57"/>
      <c r="GQ135" s="57"/>
      <c r="GR135" s="57"/>
      <c r="GS135" s="57"/>
      <c r="GT135" s="57"/>
      <c r="GU135" s="57"/>
      <c r="GV135" s="57"/>
      <c r="GW135" s="57"/>
      <c r="GX135" s="57"/>
      <c r="GY135" s="57"/>
      <c r="GZ135" s="57"/>
      <c r="HA135" s="57"/>
      <c r="HB135" s="57"/>
      <c r="HC135" s="57"/>
      <c r="HD135" s="57"/>
      <c r="HE135" s="57"/>
      <c r="HF135" s="57"/>
      <c r="HG135" s="57"/>
      <c r="HH135" s="57"/>
      <c r="HI135" s="57"/>
      <c r="HJ135" s="57"/>
      <c r="HK135" s="57"/>
      <c r="HL135" s="57"/>
      <c r="HM135" s="57"/>
      <c r="HN135" s="57"/>
      <c r="HO135" s="57"/>
      <c r="HP135" s="57"/>
      <c r="HQ135" s="57"/>
      <c r="HR135" s="57"/>
      <c r="HS135" s="57"/>
      <c r="HT135" s="57"/>
      <c r="HU135" s="57"/>
      <c r="HV135" s="57"/>
      <c r="HW135" s="57"/>
      <c r="HX135" s="57"/>
      <c r="HY135" s="57"/>
      <c r="HZ135" s="57"/>
      <c r="IA135" s="57"/>
      <c r="IB135" s="57"/>
      <c r="IC135" s="57"/>
      <c r="ID135" s="57"/>
      <c r="IE135" s="57"/>
      <c r="IF135" s="57"/>
      <c r="IG135" s="57"/>
      <c r="IH135" s="57"/>
      <c r="II135" s="57"/>
      <c r="IJ135" s="57"/>
      <c r="IK135" s="57"/>
      <c r="IL135" s="57"/>
      <c r="IM135" s="57"/>
    </row>
    <row r="136" spans="1:247" s="8" customFormat="1" ht="12.75">
      <c r="A136" s="52" t="s">
        <v>114</v>
      </c>
      <c r="B136" s="89" t="s">
        <v>720</v>
      </c>
      <c r="C136" s="90" t="s">
        <v>375</v>
      </c>
      <c r="D136" s="91" t="s">
        <v>719</v>
      </c>
      <c r="E136" s="90" t="s">
        <v>512</v>
      </c>
      <c r="F136" s="92">
        <v>21.4</v>
      </c>
      <c r="G136" s="206">
        <v>13.5</v>
      </c>
      <c r="H136" s="58">
        <v>13.97</v>
      </c>
      <c r="I136" s="94">
        <f t="shared" si="28"/>
        <v>288.89999999999998</v>
      </c>
      <c r="J136" s="42">
        <f t="shared" si="29"/>
        <v>298.95</v>
      </c>
      <c r="ED136" s="57"/>
      <c r="EE136" s="57"/>
      <c r="EF136" s="57"/>
      <c r="EG136" s="57"/>
      <c r="EH136" s="57"/>
      <c r="EI136" s="57"/>
      <c r="EJ136" s="57"/>
      <c r="EK136" s="57"/>
      <c r="EL136" s="57"/>
      <c r="EM136" s="57"/>
      <c r="EN136" s="57"/>
      <c r="EO136" s="57"/>
      <c r="EP136" s="57"/>
      <c r="EQ136" s="57"/>
      <c r="ER136" s="57"/>
      <c r="ES136" s="57"/>
      <c r="ET136" s="57"/>
      <c r="EU136" s="57"/>
      <c r="EV136" s="57"/>
      <c r="EW136" s="57"/>
      <c r="EX136" s="57"/>
      <c r="EY136" s="57"/>
      <c r="EZ136" s="57"/>
      <c r="FA136" s="57"/>
      <c r="FB136" s="57"/>
      <c r="FC136" s="57"/>
      <c r="FD136" s="57"/>
      <c r="FE136" s="57"/>
      <c r="FF136" s="57"/>
      <c r="FG136" s="57"/>
      <c r="FH136" s="57"/>
      <c r="FI136" s="57"/>
      <c r="FJ136" s="57"/>
      <c r="FK136" s="57"/>
      <c r="FL136" s="57"/>
      <c r="FM136" s="57"/>
      <c r="FN136" s="57"/>
      <c r="FO136" s="57"/>
      <c r="FP136" s="57"/>
      <c r="FQ136" s="57"/>
      <c r="FR136" s="57"/>
      <c r="FS136" s="57"/>
      <c r="FT136" s="57"/>
      <c r="FU136" s="57"/>
      <c r="FV136" s="57"/>
      <c r="FW136" s="57"/>
      <c r="FX136" s="57"/>
      <c r="FY136" s="57"/>
      <c r="FZ136" s="57"/>
      <c r="GA136" s="57"/>
      <c r="GB136" s="57"/>
      <c r="GC136" s="57"/>
      <c r="GD136" s="57"/>
      <c r="GE136" s="57"/>
      <c r="GF136" s="57"/>
      <c r="GG136" s="57"/>
      <c r="GH136" s="57"/>
      <c r="GI136" s="57"/>
      <c r="GJ136" s="57"/>
      <c r="GK136" s="57"/>
      <c r="GL136" s="57"/>
      <c r="GM136" s="57"/>
      <c r="GN136" s="57"/>
      <c r="GO136" s="57"/>
      <c r="GP136" s="57"/>
      <c r="GQ136" s="57"/>
      <c r="GR136" s="57"/>
      <c r="GS136" s="57"/>
      <c r="GT136" s="57"/>
      <c r="GU136" s="57"/>
      <c r="GV136" s="57"/>
      <c r="GW136" s="57"/>
      <c r="GX136" s="57"/>
      <c r="GY136" s="57"/>
      <c r="GZ136" s="57"/>
      <c r="HA136" s="57"/>
      <c r="HB136" s="57"/>
      <c r="HC136" s="57"/>
      <c r="HD136" s="57"/>
      <c r="HE136" s="57"/>
      <c r="HF136" s="57"/>
      <c r="HG136" s="57"/>
      <c r="HH136" s="57"/>
      <c r="HI136" s="57"/>
      <c r="HJ136" s="57"/>
      <c r="HK136" s="57"/>
      <c r="HL136" s="57"/>
      <c r="HM136" s="57"/>
      <c r="HN136" s="57"/>
      <c r="HO136" s="57"/>
      <c r="HP136" s="57"/>
      <c r="HQ136" s="57"/>
      <c r="HR136" s="57"/>
      <c r="HS136" s="57"/>
      <c r="HT136" s="57"/>
      <c r="HU136" s="57"/>
      <c r="HV136" s="57"/>
      <c r="HW136" s="57"/>
      <c r="HX136" s="57"/>
      <c r="HY136" s="57"/>
      <c r="HZ136" s="57"/>
      <c r="IA136" s="57"/>
      <c r="IB136" s="57"/>
      <c r="IC136" s="57"/>
      <c r="ID136" s="57"/>
      <c r="IE136" s="57"/>
      <c r="IF136" s="57"/>
      <c r="IG136" s="57"/>
      <c r="IH136" s="57"/>
      <c r="II136" s="57"/>
      <c r="IJ136" s="57"/>
      <c r="IK136" s="57"/>
      <c r="IL136" s="57"/>
      <c r="IM136" s="57"/>
    </row>
    <row r="137" spans="1:247" s="8" customFormat="1" ht="45">
      <c r="A137" s="52" t="s">
        <v>115</v>
      </c>
      <c r="B137" s="89" t="s">
        <v>725</v>
      </c>
      <c r="C137" s="90" t="s">
        <v>376</v>
      </c>
      <c r="D137" s="91" t="s">
        <v>1104</v>
      </c>
      <c r="E137" s="90" t="s">
        <v>11</v>
      </c>
      <c r="F137" s="92">
        <v>1</v>
      </c>
      <c r="G137" s="206">
        <v>477.62</v>
      </c>
      <c r="H137" s="58">
        <v>477.62</v>
      </c>
      <c r="I137" s="94">
        <f t="shared" ref="I137:I147" si="30">TRUNC(F137*G137,2)</f>
        <v>477.62</v>
      </c>
      <c r="J137" s="42">
        <f t="shared" ref="J137:J147" si="31">TRUNC(F137*H137,2)</f>
        <v>477.62</v>
      </c>
      <c r="ED137" s="57"/>
      <c r="EE137" s="57"/>
      <c r="EF137" s="57"/>
      <c r="EG137" s="57"/>
      <c r="EH137" s="57"/>
      <c r="EI137" s="57"/>
      <c r="EJ137" s="57"/>
      <c r="EK137" s="57"/>
      <c r="EL137" s="57"/>
      <c r="EM137" s="57"/>
      <c r="EN137" s="57"/>
      <c r="EO137" s="57"/>
      <c r="EP137" s="57"/>
      <c r="EQ137" s="57"/>
      <c r="ER137" s="57"/>
      <c r="ES137" s="57"/>
      <c r="ET137" s="57"/>
      <c r="EU137" s="57"/>
      <c r="EV137" s="57"/>
      <c r="EW137" s="57"/>
      <c r="EX137" s="57"/>
      <c r="EY137" s="57"/>
      <c r="EZ137" s="57"/>
      <c r="FA137" s="57"/>
      <c r="FB137" s="57"/>
      <c r="FC137" s="57"/>
      <c r="FD137" s="57"/>
      <c r="FE137" s="57"/>
      <c r="FF137" s="57"/>
      <c r="FG137" s="57"/>
      <c r="FH137" s="57"/>
      <c r="FI137" s="57"/>
      <c r="FJ137" s="57"/>
      <c r="FK137" s="57"/>
      <c r="FL137" s="57"/>
      <c r="FM137" s="57"/>
      <c r="FN137" s="57"/>
      <c r="FO137" s="57"/>
      <c r="FP137" s="57"/>
      <c r="FQ137" s="57"/>
      <c r="FR137" s="57"/>
      <c r="FS137" s="57"/>
      <c r="FT137" s="57"/>
      <c r="FU137" s="57"/>
      <c r="FV137" s="57"/>
      <c r="FW137" s="57"/>
      <c r="FX137" s="57"/>
      <c r="FY137" s="57"/>
      <c r="FZ137" s="57"/>
      <c r="GA137" s="57"/>
      <c r="GB137" s="57"/>
      <c r="GC137" s="57"/>
      <c r="GD137" s="57"/>
      <c r="GE137" s="57"/>
      <c r="GF137" s="57"/>
      <c r="GG137" s="57"/>
      <c r="GH137" s="57"/>
      <c r="GI137" s="57"/>
      <c r="GJ137" s="57"/>
      <c r="GK137" s="57"/>
      <c r="GL137" s="57"/>
      <c r="GM137" s="57"/>
      <c r="GN137" s="57"/>
      <c r="GO137" s="57"/>
      <c r="GP137" s="57"/>
      <c r="GQ137" s="57"/>
      <c r="GR137" s="57"/>
      <c r="GS137" s="57"/>
      <c r="GT137" s="57"/>
      <c r="GU137" s="57"/>
      <c r="GV137" s="57"/>
      <c r="GW137" s="57"/>
      <c r="GX137" s="57"/>
      <c r="GY137" s="57"/>
      <c r="GZ137" s="57"/>
      <c r="HA137" s="57"/>
      <c r="HB137" s="57"/>
      <c r="HC137" s="57"/>
      <c r="HD137" s="57"/>
      <c r="HE137" s="57"/>
      <c r="HF137" s="57"/>
      <c r="HG137" s="57"/>
      <c r="HH137" s="57"/>
      <c r="HI137" s="57"/>
      <c r="HJ137" s="57"/>
      <c r="HK137" s="57"/>
      <c r="HL137" s="57"/>
      <c r="HM137" s="57"/>
      <c r="HN137" s="57"/>
      <c r="HO137" s="57"/>
      <c r="HP137" s="57"/>
      <c r="HQ137" s="57"/>
      <c r="HR137" s="57"/>
      <c r="HS137" s="57"/>
      <c r="HT137" s="57"/>
      <c r="HU137" s="57"/>
      <c r="HV137" s="57"/>
      <c r="HW137" s="57"/>
      <c r="HX137" s="57"/>
      <c r="HY137" s="57"/>
      <c r="HZ137" s="57"/>
      <c r="IA137" s="57"/>
      <c r="IB137" s="57"/>
      <c r="IC137" s="57"/>
      <c r="ID137" s="57"/>
      <c r="IE137" s="57"/>
      <c r="IF137" s="57"/>
      <c r="IG137" s="57"/>
      <c r="IH137" s="57"/>
      <c r="II137" s="57"/>
      <c r="IJ137" s="57"/>
      <c r="IK137" s="57"/>
      <c r="IL137" s="57"/>
      <c r="IM137" s="57"/>
    </row>
    <row r="138" spans="1:247" s="8" customFormat="1" ht="47.25" customHeight="1">
      <c r="A138" s="52" t="s">
        <v>116</v>
      </c>
      <c r="B138" s="89" t="s">
        <v>722</v>
      </c>
      <c r="C138" s="90" t="s">
        <v>377</v>
      </c>
      <c r="D138" s="91" t="s">
        <v>721</v>
      </c>
      <c r="E138" s="90" t="s">
        <v>11</v>
      </c>
      <c r="F138" s="92">
        <v>1</v>
      </c>
      <c r="G138" s="199">
        <v>107.85</v>
      </c>
      <c r="H138" s="93">
        <v>107.85</v>
      </c>
      <c r="I138" s="94">
        <f t="shared" si="30"/>
        <v>107.85</v>
      </c>
      <c r="J138" s="42">
        <f t="shared" si="31"/>
        <v>107.85</v>
      </c>
      <c r="ED138" s="57"/>
      <c r="EE138" s="57"/>
      <c r="EF138" s="57"/>
      <c r="EG138" s="57"/>
      <c r="EH138" s="57"/>
      <c r="EI138" s="57"/>
      <c r="EJ138" s="57"/>
      <c r="EK138" s="57"/>
      <c r="EL138" s="57"/>
      <c r="EM138" s="57"/>
      <c r="EN138" s="57"/>
      <c r="EO138" s="57"/>
      <c r="EP138" s="57"/>
      <c r="EQ138" s="57"/>
      <c r="ER138" s="57"/>
      <c r="ES138" s="57"/>
      <c r="ET138" s="57"/>
      <c r="EU138" s="57"/>
      <c r="EV138" s="57"/>
      <c r="EW138" s="57"/>
      <c r="EX138" s="57"/>
      <c r="EY138" s="57"/>
      <c r="EZ138" s="57"/>
      <c r="FA138" s="57"/>
      <c r="FB138" s="57"/>
      <c r="FC138" s="57"/>
      <c r="FD138" s="57"/>
      <c r="FE138" s="57"/>
      <c r="FF138" s="57"/>
      <c r="FG138" s="57"/>
      <c r="FH138" s="57"/>
      <c r="FI138" s="57"/>
      <c r="FJ138" s="57"/>
      <c r="FK138" s="57"/>
      <c r="FL138" s="57"/>
      <c r="FM138" s="57"/>
      <c r="FN138" s="57"/>
      <c r="FO138" s="57"/>
      <c r="FP138" s="57"/>
      <c r="FQ138" s="57"/>
      <c r="FR138" s="57"/>
      <c r="FS138" s="57"/>
      <c r="FT138" s="57"/>
      <c r="FU138" s="57"/>
      <c r="FV138" s="57"/>
      <c r="FW138" s="57"/>
      <c r="FX138" s="57"/>
      <c r="FY138" s="57"/>
      <c r="FZ138" s="57"/>
      <c r="GA138" s="57"/>
      <c r="GB138" s="57"/>
      <c r="GC138" s="57"/>
      <c r="GD138" s="57"/>
      <c r="GE138" s="57"/>
      <c r="GF138" s="57"/>
      <c r="GG138" s="57"/>
      <c r="GH138" s="57"/>
      <c r="GI138" s="57"/>
      <c r="GJ138" s="57"/>
      <c r="GK138" s="57"/>
      <c r="GL138" s="57"/>
      <c r="GM138" s="57"/>
      <c r="GN138" s="57"/>
      <c r="GO138" s="57"/>
      <c r="GP138" s="57"/>
      <c r="GQ138" s="57"/>
      <c r="GR138" s="57"/>
      <c r="GS138" s="57"/>
      <c r="GT138" s="57"/>
      <c r="GU138" s="57"/>
      <c r="GV138" s="57"/>
      <c r="GW138" s="57"/>
      <c r="GX138" s="57"/>
      <c r="GY138" s="57"/>
      <c r="GZ138" s="57"/>
      <c r="HA138" s="57"/>
      <c r="HB138" s="57"/>
      <c r="HC138" s="57"/>
      <c r="HD138" s="57"/>
      <c r="HE138" s="57"/>
      <c r="HF138" s="57"/>
      <c r="HG138" s="57"/>
      <c r="HH138" s="57"/>
      <c r="HI138" s="57"/>
      <c r="HJ138" s="57"/>
      <c r="HK138" s="57"/>
      <c r="HL138" s="57"/>
      <c r="HM138" s="57"/>
      <c r="HN138" s="57"/>
      <c r="HO138" s="57"/>
      <c r="HP138" s="57"/>
      <c r="HQ138" s="57"/>
      <c r="HR138" s="57"/>
      <c r="HS138" s="57"/>
      <c r="HT138" s="57"/>
      <c r="HU138" s="57"/>
      <c r="HV138" s="57"/>
      <c r="HW138" s="57"/>
      <c r="HX138" s="57"/>
      <c r="HY138" s="57"/>
      <c r="HZ138" s="57"/>
      <c r="IA138" s="57"/>
      <c r="IB138" s="57"/>
      <c r="IC138" s="57"/>
      <c r="ID138" s="57"/>
      <c r="IE138" s="57"/>
      <c r="IF138" s="57"/>
      <c r="IG138" s="57"/>
      <c r="IH138" s="57"/>
      <c r="II138" s="57"/>
      <c r="IJ138" s="57"/>
      <c r="IK138" s="57"/>
      <c r="IL138" s="57"/>
      <c r="IM138" s="57"/>
    </row>
    <row r="139" spans="1:247" s="8" customFormat="1" ht="24.75" customHeight="1">
      <c r="A139" s="52" t="s">
        <v>117</v>
      </c>
      <c r="B139" s="89" t="s">
        <v>729</v>
      </c>
      <c r="C139" s="90" t="s">
        <v>378</v>
      </c>
      <c r="D139" s="91" t="s">
        <v>728</v>
      </c>
      <c r="E139" s="90" t="s">
        <v>11</v>
      </c>
      <c r="F139" s="92">
        <v>2</v>
      </c>
      <c r="G139" s="199">
        <v>54.73</v>
      </c>
      <c r="H139" s="93">
        <v>63.17</v>
      </c>
      <c r="I139" s="94">
        <f t="shared" si="30"/>
        <v>109.46</v>
      </c>
      <c r="J139" s="42">
        <f t="shared" si="31"/>
        <v>126.34</v>
      </c>
      <c r="ED139" s="57"/>
      <c r="EE139" s="57"/>
      <c r="EF139" s="57"/>
      <c r="EG139" s="57"/>
      <c r="EH139" s="57"/>
      <c r="EI139" s="57"/>
      <c r="EJ139" s="57"/>
      <c r="EK139" s="57"/>
      <c r="EL139" s="57"/>
      <c r="EM139" s="57"/>
      <c r="EN139" s="57"/>
      <c r="EO139" s="57"/>
      <c r="EP139" s="57"/>
      <c r="EQ139" s="57"/>
      <c r="ER139" s="57"/>
      <c r="ES139" s="57"/>
      <c r="ET139" s="57"/>
      <c r="EU139" s="57"/>
      <c r="EV139" s="57"/>
      <c r="EW139" s="57"/>
      <c r="EX139" s="57"/>
      <c r="EY139" s="57"/>
      <c r="EZ139" s="57"/>
      <c r="FA139" s="57"/>
      <c r="FB139" s="57"/>
      <c r="FC139" s="57"/>
      <c r="FD139" s="57"/>
      <c r="FE139" s="57"/>
      <c r="FF139" s="57"/>
      <c r="FG139" s="57"/>
      <c r="FH139" s="57"/>
      <c r="FI139" s="57"/>
      <c r="FJ139" s="57"/>
      <c r="FK139" s="57"/>
      <c r="FL139" s="57"/>
      <c r="FM139" s="57"/>
      <c r="FN139" s="57"/>
      <c r="FO139" s="57"/>
      <c r="FP139" s="57"/>
      <c r="FQ139" s="57"/>
      <c r="FR139" s="57"/>
      <c r="FS139" s="57"/>
      <c r="FT139" s="57"/>
      <c r="FU139" s="57"/>
      <c r="FV139" s="57"/>
      <c r="FW139" s="57"/>
      <c r="FX139" s="57"/>
      <c r="FY139" s="57"/>
      <c r="FZ139" s="57"/>
      <c r="GA139" s="57"/>
      <c r="GB139" s="57"/>
      <c r="GC139" s="57"/>
      <c r="GD139" s="57"/>
      <c r="GE139" s="57"/>
      <c r="GF139" s="57"/>
      <c r="GG139" s="57"/>
      <c r="GH139" s="57"/>
      <c r="GI139" s="57"/>
      <c r="GJ139" s="57"/>
      <c r="GK139" s="57"/>
      <c r="GL139" s="57"/>
      <c r="GM139" s="57"/>
      <c r="GN139" s="57"/>
      <c r="GO139" s="57"/>
      <c r="GP139" s="57"/>
      <c r="GQ139" s="57"/>
      <c r="GR139" s="57"/>
      <c r="GS139" s="57"/>
      <c r="GT139" s="57"/>
      <c r="GU139" s="57"/>
      <c r="GV139" s="57"/>
      <c r="GW139" s="57"/>
      <c r="GX139" s="57"/>
      <c r="GY139" s="57"/>
      <c r="GZ139" s="57"/>
      <c r="HA139" s="57"/>
      <c r="HB139" s="57"/>
      <c r="HC139" s="57"/>
      <c r="HD139" s="57"/>
      <c r="HE139" s="57"/>
      <c r="HF139" s="57"/>
      <c r="HG139" s="57"/>
      <c r="HH139" s="57"/>
      <c r="HI139" s="57"/>
      <c r="HJ139" s="57"/>
      <c r="HK139" s="57"/>
      <c r="HL139" s="57"/>
      <c r="HM139" s="57"/>
      <c r="HN139" s="57"/>
      <c r="HO139" s="57"/>
      <c r="HP139" s="57"/>
      <c r="HQ139" s="57"/>
      <c r="HR139" s="57"/>
      <c r="HS139" s="57"/>
      <c r="HT139" s="57"/>
      <c r="HU139" s="57"/>
      <c r="HV139" s="57"/>
      <c r="HW139" s="57"/>
      <c r="HX139" s="57"/>
      <c r="HY139" s="57"/>
      <c r="HZ139" s="57"/>
      <c r="IA139" s="57"/>
      <c r="IB139" s="57"/>
      <c r="IC139" s="57"/>
      <c r="ID139" s="57"/>
      <c r="IE139" s="57"/>
      <c r="IF139" s="57"/>
      <c r="IG139" s="57"/>
      <c r="IH139" s="57"/>
      <c r="II139" s="57"/>
      <c r="IJ139" s="57"/>
      <c r="IK139" s="57"/>
      <c r="IL139" s="57"/>
      <c r="IM139" s="57"/>
    </row>
    <row r="140" spans="1:247" s="8" customFormat="1" ht="22.5">
      <c r="A140" s="52" t="s">
        <v>118</v>
      </c>
      <c r="B140" s="89" t="s">
        <v>716</v>
      </c>
      <c r="C140" s="90" t="s">
        <v>379</v>
      </c>
      <c r="D140" s="91" t="s">
        <v>715</v>
      </c>
      <c r="E140" s="90" t="s">
        <v>11</v>
      </c>
      <c r="F140" s="92">
        <v>1</v>
      </c>
      <c r="G140" s="199">
        <v>1024.22</v>
      </c>
      <c r="H140" s="93">
        <v>1096.24</v>
      </c>
      <c r="I140" s="94">
        <f>TRUNC(F140*G140,2)</f>
        <v>1024.22</v>
      </c>
      <c r="J140" s="42">
        <f>TRUNC(F140*H140,2)</f>
        <v>1096.24</v>
      </c>
      <c r="ED140" s="57"/>
      <c r="EE140" s="57"/>
      <c r="EF140" s="57"/>
      <c r="EG140" s="57"/>
      <c r="EH140" s="57"/>
      <c r="EI140" s="57"/>
      <c r="EJ140" s="57"/>
      <c r="EK140" s="57"/>
      <c r="EL140" s="57"/>
      <c r="EM140" s="57"/>
      <c r="EN140" s="57"/>
      <c r="EO140" s="57"/>
      <c r="EP140" s="57"/>
      <c r="EQ140" s="57"/>
      <c r="ER140" s="57"/>
      <c r="ES140" s="57"/>
      <c r="ET140" s="57"/>
      <c r="EU140" s="57"/>
      <c r="EV140" s="57"/>
      <c r="EW140" s="57"/>
      <c r="EX140" s="57"/>
      <c r="EY140" s="57"/>
      <c r="EZ140" s="57"/>
      <c r="FA140" s="57"/>
      <c r="FB140" s="57"/>
      <c r="FC140" s="57"/>
      <c r="FD140" s="57"/>
      <c r="FE140" s="57"/>
      <c r="FF140" s="57"/>
      <c r="FG140" s="57"/>
      <c r="FH140" s="57"/>
      <c r="FI140" s="57"/>
      <c r="FJ140" s="57"/>
      <c r="FK140" s="57"/>
      <c r="FL140" s="57"/>
      <c r="FM140" s="57"/>
      <c r="FN140" s="57"/>
      <c r="FO140" s="57"/>
      <c r="FP140" s="57"/>
      <c r="FQ140" s="57"/>
      <c r="FR140" s="57"/>
      <c r="FS140" s="57"/>
      <c r="FT140" s="57"/>
      <c r="FU140" s="57"/>
      <c r="FV140" s="57"/>
      <c r="FW140" s="57"/>
      <c r="FX140" s="57"/>
      <c r="FY140" s="57"/>
      <c r="FZ140" s="57"/>
      <c r="GA140" s="57"/>
      <c r="GB140" s="57"/>
      <c r="GC140" s="57"/>
      <c r="GD140" s="57"/>
      <c r="GE140" s="57"/>
      <c r="GF140" s="57"/>
      <c r="GG140" s="57"/>
      <c r="GH140" s="57"/>
      <c r="GI140" s="57"/>
      <c r="GJ140" s="57"/>
      <c r="GK140" s="57"/>
      <c r="GL140" s="57"/>
      <c r="GM140" s="57"/>
      <c r="GN140" s="57"/>
      <c r="GO140" s="57"/>
      <c r="GP140" s="57"/>
      <c r="GQ140" s="57"/>
      <c r="GR140" s="57"/>
      <c r="GS140" s="57"/>
      <c r="GT140" s="57"/>
      <c r="GU140" s="57"/>
      <c r="GV140" s="57"/>
      <c r="GW140" s="57"/>
      <c r="GX140" s="57"/>
      <c r="GY140" s="57"/>
      <c r="GZ140" s="57"/>
      <c r="HA140" s="57"/>
      <c r="HB140" s="57"/>
      <c r="HC140" s="57"/>
      <c r="HD140" s="57"/>
      <c r="HE140" s="57"/>
      <c r="HF140" s="57"/>
      <c r="HG140" s="57"/>
      <c r="HH140" s="57"/>
      <c r="HI140" s="57"/>
      <c r="HJ140" s="57"/>
      <c r="HK140" s="57"/>
      <c r="HL140" s="57"/>
      <c r="HM140" s="57"/>
      <c r="HN140" s="57"/>
      <c r="HO140" s="57"/>
      <c r="HP140" s="57"/>
      <c r="HQ140" s="57"/>
      <c r="HR140" s="57"/>
      <c r="HS140" s="57"/>
      <c r="HT140" s="57"/>
      <c r="HU140" s="57"/>
      <c r="HV140" s="57"/>
      <c r="HW140" s="57"/>
      <c r="HX140" s="57"/>
      <c r="HY140" s="57"/>
      <c r="HZ140" s="57"/>
      <c r="IA140" s="57"/>
      <c r="IB140" s="57"/>
      <c r="IC140" s="57"/>
      <c r="ID140" s="57"/>
      <c r="IE140" s="57"/>
      <c r="IF140" s="57"/>
      <c r="IG140" s="57"/>
      <c r="IH140" s="57"/>
      <c r="II140" s="57"/>
      <c r="IJ140" s="57"/>
      <c r="IK140" s="57"/>
      <c r="IL140" s="57"/>
      <c r="IM140" s="57"/>
    </row>
    <row r="141" spans="1:247" s="8" customFormat="1" ht="48.75" customHeight="1">
      <c r="A141" s="52" t="s">
        <v>119</v>
      </c>
      <c r="B141" s="89" t="s">
        <v>724</v>
      </c>
      <c r="C141" s="90" t="s">
        <v>380</v>
      </c>
      <c r="D141" s="91" t="s">
        <v>723</v>
      </c>
      <c r="E141" s="90" t="s">
        <v>11</v>
      </c>
      <c r="F141" s="92">
        <v>1</v>
      </c>
      <c r="G141" s="199">
        <v>753.9</v>
      </c>
      <c r="H141" s="93">
        <v>753.9</v>
      </c>
      <c r="I141" s="94">
        <f t="shared" si="30"/>
        <v>753.9</v>
      </c>
      <c r="J141" s="42">
        <f t="shared" si="31"/>
        <v>753.9</v>
      </c>
      <c r="ED141" s="57"/>
      <c r="EE141" s="57"/>
      <c r="EF141" s="57"/>
      <c r="EG141" s="57"/>
      <c r="EH141" s="57"/>
      <c r="EI141" s="57"/>
      <c r="EJ141" s="57"/>
      <c r="EK141" s="57"/>
      <c r="EL141" s="57"/>
      <c r="EM141" s="57"/>
      <c r="EN141" s="57"/>
      <c r="EO141" s="57"/>
      <c r="EP141" s="57"/>
      <c r="EQ141" s="57"/>
      <c r="ER141" s="57"/>
      <c r="ES141" s="57"/>
      <c r="ET141" s="57"/>
      <c r="EU141" s="57"/>
      <c r="EV141" s="57"/>
      <c r="EW141" s="57"/>
      <c r="EX141" s="57"/>
      <c r="EY141" s="57"/>
      <c r="EZ141" s="57"/>
      <c r="FA141" s="57"/>
      <c r="FB141" s="57"/>
      <c r="FC141" s="57"/>
      <c r="FD141" s="57"/>
      <c r="FE141" s="57"/>
      <c r="FF141" s="57"/>
      <c r="FG141" s="57"/>
      <c r="FH141" s="57"/>
      <c r="FI141" s="57"/>
      <c r="FJ141" s="57"/>
      <c r="FK141" s="57"/>
      <c r="FL141" s="57"/>
      <c r="FM141" s="57"/>
      <c r="FN141" s="57"/>
      <c r="FO141" s="57"/>
      <c r="FP141" s="57"/>
      <c r="FQ141" s="57"/>
      <c r="FR141" s="57"/>
      <c r="FS141" s="57"/>
      <c r="FT141" s="57"/>
      <c r="FU141" s="57"/>
      <c r="FV141" s="57"/>
      <c r="FW141" s="57"/>
      <c r="FX141" s="57"/>
      <c r="FY141" s="57"/>
      <c r="FZ141" s="57"/>
      <c r="GA141" s="57"/>
      <c r="GB141" s="57"/>
      <c r="GC141" s="57"/>
      <c r="GD141" s="57"/>
      <c r="GE141" s="57"/>
      <c r="GF141" s="57"/>
      <c r="GG141" s="57"/>
      <c r="GH141" s="57"/>
      <c r="GI141" s="57"/>
      <c r="GJ141" s="57"/>
      <c r="GK141" s="57"/>
      <c r="GL141" s="57"/>
      <c r="GM141" s="57"/>
      <c r="GN141" s="57"/>
      <c r="GO141" s="57"/>
      <c r="GP141" s="57"/>
      <c r="GQ141" s="57"/>
      <c r="GR141" s="57"/>
      <c r="GS141" s="57"/>
      <c r="GT141" s="57"/>
      <c r="GU141" s="57"/>
      <c r="GV141" s="57"/>
      <c r="GW141" s="57"/>
      <c r="GX141" s="57"/>
      <c r="GY141" s="57"/>
      <c r="GZ141" s="57"/>
      <c r="HA141" s="57"/>
      <c r="HB141" s="57"/>
      <c r="HC141" s="57"/>
      <c r="HD141" s="57"/>
      <c r="HE141" s="57"/>
      <c r="HF141" s="57"/>
      <c r="HG141" s="57"/>
      <c r="HH141" s="57"/>
      <c r="HI141" s="57"/>
      <c r="HJ141" s="57"/>
      <c r="HK141" s="57"/>
      <c r="HL141" s="57"/>
      <c r="HM141" s="57"/>
      <c r="HN141" s="57"/>
      <c r="HO141" s="57"/>
      <c r="HP141" s="57"/>
      <c r="HQ141" s="57"/>
      <c r="HR141" s="57"/>
      <c r="HS141" s="57"/>
      <c r="HT141" s="57"/>
      <c r="HU141" s="57"/>
      <c r="HV141" s="57"/>
      <c r="HW141" s="57"/>
      <c r="HX141" s="57"/>
      <c r="HY141" s="57"/>
      <c r="HZ141" s="57"/>
      <c r="IA141" s="57"/>
      <c r="IB141" s="57"/>
      <c r="IC141" s="57"/>
      <c r="ID141" s="57"/>
      <c r="IE141" s="57"/>
      <c r="IF141" s="57"/>
      <c r="IG141" s="57"/>
      <c r="IH141" s="57"/>
      <c r="II141" s="57"/>
      <c r="IJ141" s="57"/>
      <c r="IK141" s="57"/>
      <c r="IL141" s="57"/>
      <c r="IM141" s="57"/>
    </row>
    <row r="142" spans="1:247" s="8" customFormat="1" ht="12.75">
      <c r="A142" s="52" t="s">
        <v>120</v>
      </c>
      <c r="B142" s="89" t="s">
        <v>707</v>
      </c>
      <c r="C142" s="90" t="s">
        <v>381</v>
      </c>
      <c r="D142" s="91" t="s">
        <v>706</v>
      </c>
      <c r="E142" s="90" t="s">
        <v>541</v>
      </c>
      <c r="F142" s="92">
        <v>1.08</v>
      </c>
      <c r="G142" s="199">
        <v>167.87</v>
      </c>
      <c r="H142" s="93">
        <v>169.75</v>
      </c>
      <c r="I142" s="94">
        <f t="shared" si="30"/>
        <v>181.29</v>
      </c>
      <c r="J142" s="42">
        <f t="shared" si="31"/>
        <v>183.33</v>
      </c>
      <c r="ED142" s="57"/>
      <c r="EE142" s="57"/>
      <c r="EF142" s="57"/>
      <c r="EG142" s="57"/>
      <c r="EH142" s="57"/>
      <c r="EI142" s="57"/>
      <c r="EJ142" s="57"/>
      <c r="EK142" s="57"/>
      <c r="EL142" s="57"/>
      <c r="EM142" s="57"/>
      <c r="EN142" s="57"/>
      <c r="EO142" s="57"/>
      <c r="EP142" s="57"/>
      <c r="EQ142" s="57"/>
      <c r="ER142" s="57"/>
      <c r="ES142" s="57"/>
      <c r="ET142" s="57"/>
      <c r="EU142" s="57"/>
      <c r="EV142" s="57"/>
      <c r="EW142" s="57"/>
      <c r="EX142" s="57"/>
      <c r="EY142" s="57"/>
      <c r="EZ142" s="57"/>
      <c r="FA142" s="57"/>
      <c r="FB142" s="57"/>
      <c r="FC142" s="57"/>
      <c r="FD142" s="57"/>
      <c r="FE142" s="57"/>
      <c r="FF142" s="57"/>
      <c r="FG142" s="57"/>
      <c r="FH142" s="57"/>
      <c r="FI142" s="57"/>
      <c r="FJ142" s="57"/>
      <c r="FK142" s="57"/>
      <c r="FL142" s="57"/>
      <c r="FM142" s="57"/>
      <c r="FN142" s="57"/>
      <c r="FO142" s="57"/>
      <c r="FP142" s="57"/>
      <c r="FQ142" s="57"/>
      <c r="FR142" s="57"/>
      <c r="FS142" s="57"/>
      <c r="FT142" s="57"/>
      <c r="FU142" s="57"/>
      <c r="FV142" s="57"/>
      <c r="FW142" s="57"/>
      <c r="FX142" s="57"/>
      <c r="FY142" s="57"/>
      <c r="FZ142" s="57"/>
      <c r="GA142" s="57"/>
      <c r="GB142" s="57"/>
      <c r="GC142" s="57"/>
      <c r="GD142" s="57"/>
      <c r="GE142" s="57"/>
      <c r="GF142" s="57"/>
      <c r="GG142" s="57"/>
      <c r="GH142" s="57"/>
      <c r="GI142" s="57"/>
      <c r="GJ142" s="57"/>
      <c r="GK142" s="57"/>
      <c r="GL142" s="57"/>
      <c r="GM142" s="57"/>
      <c r="GN142" s="57"/>
      <c r="GO142" s="57"/>
      <c r="GP142" s="57"/>
      <c r="GQ142" s="57"/>
      <c r="GR142" s="57"/>
      <c r="GS142" s="57"/>
      <c r="GT142" s="57"/>
      <c r="GU142" s="57"/>
      <c r="GV142" s="57"/>
      <c r="GW142" s="57"/>
      <c r="GX142" s="57"/>
      <c r="GY142" s="57"/>
      <c r="GZ142" s="57"/>
      <c r="HA142" s="57"/>
      <c r="HB142" s="57"/>
      <c r="HC142" s="57"/>
      <c r="HD142" s="57"/>
      <c r="HE142" s="57"/>
      <c r="HF142" s="57"/>
      <c r="HG142" s="57"/>
      <c r="HH142" s="57"/>
      <c r="HI142" s="57"/>
      <c r="HJ142" s="57"/>
      <c r="HK142" s="57"/>
      <c r="HL142" s="57"/>
      <c r="HM142" s="57"/>
      <c r="HN142" s="57"/>
      <c r="HO142" s="57"/>
      <c r="HP142" s="57"/>
      <c r="HQ142" s="57"/>
      <c r="HR142" s="57"/>
      <c r="HS142" s="57"/>
      <c r="HT142" s="57"/>
      <c r="HU142" s="57"/>
      <c r="HV142" s="57"/>
      <c r="HW142" s="57"/>
      <c r="HX142" s="57"/>
      <c r="HY142" s="57"/>
      <c r="HZ142" s="57"/>
      <c r="IA142" s="57"/>
      <c r="IB142" s="57"/>
      <c r="IC142" s="57"/>
      <c r="ID142" s="57"/>
      <c r="IE142" s="57"/>
      <c r="IF142" s="57"/>
      <c r="IG142" s="57"/>
      <c r="IH142" s="57"/>
      <c r="II142" s="57"/>
      <c r="IJ142" s="57"/>
      <c r="IK142" s="57"/>
      <c r="IL142" s="57"/>
      <c r="IM142" s="57"/>
    </row>
    <row r="143" spans="1:247" s="8" customFormat="1" ht="12.75">
      <c r="A143" s="52" t="s">
        <v>121</v>
      </c>
      <c r="B143" s="89" t="s">
        <v>711</v>
      </c>
      <c r="C143" s="90" t="s">
        <v>382</v>
      </c>
      <c r="D143" s="91" t="s">
        <v>710</v>
      </c>
      <c r="E143" s="90" t="s">
        <v>541</v>
      </c>
      <c r="F143" s="92">
        <v>2.04</v>
      </c>
      <c r="G143" s="199">
        <v>360.31</v>
      </c>
      <c r="H143" s="93">
        <v>372.84</v>
      </c>
      <c r="I143" s="94">
        <f t="shared" si="30"/>
        <v>735.03</v>
      </c>
      <c r="J143" s="42">
        <f t="shared" si="31"/>
        <v>760.59</v>
      </c>
      <c r="ED143" s="57"/>
      <c r="EE143" s="57"/>
      <c r="EF143" s="57"/>
      <c r="EG143" s="57"/>
      <c r="EH143" s="57"/>
      <c r="EI143" s="57"/>
      <c r="EJ143" s="57"/>
      <c r="EK143" s="57"/>
      <c r="EL143" s="57"/>
      <c r="EM143" s="57"/>
      <c r="EN143" s="57"/>
      <c r="EO143" s="57"/>
      <c r="EP143" s="57"/>
      <c r="EQ143" s="57"/>
      <c r="ER143" s="57"/>
      <c r="ES143" s="57"/>
      <c r="ET143" s="57"/>
      <c r="EU143" s="57"/>
      <c r="EV143" s="57"/>
      <c r="EW143" s="57"/>
      <c r="EX143" s="57"/>
      <c r="EY143" s="57"/>
      <c r="EZ143" s="57"/>
      <c r="FA143" s="57"/>
      <c r="FB143" s="57"/>
      <c r="FC143" s="57"/>
      <c r="FD143" s="57"/>
      <c r="FE143" s="57"/>
      <c r="FF143" s="57"/>
      <c r="FG143" s="57"/>
      <c r="FH143" s="57"/>
      <c r="FI143" s="57"/>
      <c r="FJ143" s="57"/>
      <c r="FK143" s="57"/>
      <c r="FL143" s="57"/>
      <c r="FM143" s="57"/>
      <c r="FN143" s="57"/>
      <c r="FO143" s="57"/>
      <c r="FP143" s="57"/>
      <c r="FQ143" s="57"/>
      <c r="FR143" s="57"/>
      <c r="FS143" s="57"/>
      <c r="FT143" s="57"/>
      <c r="FU143" s="57"/>
      <c r="FV143" s="57"/>
      <c r="FW143" s="57"/>
      <c r="FX143" s="57"/>
      <c r="FY143" s="57"/>
      <c r="FZ143" s="57"/>
      <c r="GA143" s="57"/>
      <c r="GB143" s="57"/>
      <c r="GC143" s="57"/>
      <c r="GD143" s="57"/>
      <c r="GE143" s="57"/>
      <c r="GF143" s="57"/>
      <c r="GG143" s="57"/>
      <c r="GH143" s="57"/>
      <c r="GI143" s="57"/>
      <c r="GJ143" s="57"/>
      <c r="GK143" s="57"/>
      <c r="GL143" s="57"/>
      <c r="GM143" s="57"/>
      <c r="GN143" s="57"/>
      <c r="GO143" s="57"/>
      <c r="GP143" s="57"/>
      <c r="GQ143" s="57"/>
      <c r="GR143" s="57"/>
      <c r="GS143" s="57"/>
      <c r="GT143" s="57"/>
      <c r="GU143" s="57"/>
      <c r="GV143" s="57"/>
      <c r="GW143" s="57"/>
      <c r="GX143" s="57"/>
      <c r="GY143" s="57"/>
      <c r="GZ143" s="57"/>
      <c r="HA143" s="57"/>
      <c r="HB143" s="57"/>
      <c r="HC143" s="57"/>
      <c r="HD143" s="57"/>
      <c r="HE143" s="57"/>
      <c r="HF143" s="57"/>
      <c r="HG143" s="57"/>
      <c r="HH143" s="57"/>
      <c r="HI143" s="57"/>
      <c r="HJ143" s="57"/>
      <c r="HK143" s="57"/>
      <c r="HL143" s="57"/>
      <c r="HM143" s="57"/>
      <c r="HN143" s="57"/>
      <c r="HO143" s="57"/>
      <c r="HP143" s="57"/>
      <c r="HQ143" s="57"/>
      <c r="HR143" s="57"/>
      <c r="HS143" s="57"/>
      <c r="HT143" s="57"/>
      <c r="HU143" s="57"/>
      <c r="HV143" s="57"/>
      <c r="HW143" s="57"/>
      <c r="HX143" s="57"/>
      <c r="HY143" s="57"/>
      <c r="HZ143" s="57"/>
      <c r="IA143" s="57"/>
      <c r="IB143" s="57"/>
      <c r="IC143" s="57"/>
      <c r="ID143" s="57"/>
      <c r="IE143" s="57"/>
      <c r="IF143" s="57"/>
      <c r="IG143" s="57"/>
      <c r="IH143" s="57"/>
      <c r="II143" s="57"/>
      <c r="IJ143" s="57"/>
      <c r="IK143" s="57"/>
      <c r="IL143" s="57"/>
      <c r="IM143" s="57"/>
    </row>
    <row r="144" spans="1:247" s="8" customFormat="1" ht="33.75">
      <c r="A144" s="52" t="s">
        <v>122</v>
      </c>
      <c r="B144" s="89" t="s">
        <v>697</v>
      </c>
      <c r="C144" s="90" t="s">
        <v>695</v>
      </c>
      <c r="D144" s="91" t="s">
        <v>696</v>
      </c>
      <c r="E144" s="90" t="s">
        <v>512</v>
      </c>
      <c r="F144" s="92">
        <v>30.1</v>
      </c>
      <c r="G144" s="199">
        <v>636.59</v>
      </c>
      <c r="H144" s="93">
        <v>649.12</v>
      </c>
      <c r="I144" s="94">
        <f t="shared" si="30"/>
        <v>19161.349999999999</v>
      </c>
      <c r="J144" s="42">
        <f t="shared" si="31"/>
        <v>19538.509999999998</v>
      </c>
      <c r="ED144" s="57"/>
      <c r="EE144" s="57"/>
      <c r="EF144" s="57"/>
      <c r="EG144" s="57"/>
      <c r="EH144" s="57"/>
      <c r="EI144" s="57"/>
      <c r="EJ144" s="57"/>
      <c r="EK144" s="57"/>
      <c r="EL144" s="57"/>
      <c r="EM144" s="57"/>
      <c r="EN144" s="57"/>
      <c r="EO144" s="57"/>
      <c r="EP144" s="57"/>
      <c r="EQ144" s="57"/>
      <c r="ER144" s="57"/>
      <c r="ES144" s="57"/>
      <c r="ET144" s="57"/>
      <c r="EU144" s="57"/>
      <c r="EV144" s="57"/>
      <c r="EW144" s="57"/>
      <c r="EX144" s="57"/>
      <c r="EY144" s="57"/>
      <c r="EZ144" s="57"/>
      <c r="FA144" s="57"/>
      <c r="FB144" s="57"/>
      <c r="FC144" s="57"/>
      <c r="FD144" s="57"/>
      <c r="FE144" s="57"/>
      <c r="FF144" s="57"/>
      <c r="FG144" s="57"/>
      <c r="FH144" s="57"/>
      <c r="FI144" s="57"/>
      <c r="FJ144" s="57"/>
      <c r="FK144" s="57"/>
      <c r="FL144" s="57"/>
      <c r="FM144" s="57"/>
      <c r="FN144" s="57"/>
      <c r="FO144" s="57"/>
      <c r="FP144" s="57"/>
      <c r="FQ144" s="57"/>
      <c r="FR144" s="57"/>
      <c r="FS144" s="57"/>
      <c r="FT144" s="57"/>
      <c r="FU144" s="57"/>
      <c r="FV144" s="57"/>
      <c r="FW144" s="57"/>
      <c r="FX144" s="57"/>
      <c r="FY144" s="57"/>
      <c r="FZ144" s="57"/>
      <c r="GA144" s="57"/>
      <c r="GB144" s="57"/>
      <c r="GC144" s="57"/>
      <c r="GD144" s="57"/>
      <c r="GE144" s="57"/>
      <c r="GF144" s="57"/>
      <c r="GG144" s="57"/>
      <c r="GH144" s="57"/>
      <c r="GI144" s="57"/>
      <c r="GJ144" s="57"/>
      <c r="GK144" s="57"/>
      <c r="GL144" s="57"/>
      <c r="GM144" s="57"/>
      <c r="GN144" s="57"/>
      <c r="GO144" s="57"/>
      <c r="GP144" s="57"/>
      <c r="GQ144" s="57"/>
      <c r="GR144" s="57"/>
      <c r="GS144" s="57"/>
      <c r="GT144" s="57"/>
      <c r="GU144" s="57"/>
      <c r="GV144" s="57"/>
      <c r="GW144" s="57"/>
      <c r="GX144" s="57"/>
      <c r="GY144" s="57"/>
      <c r="GZ144" s="57"/>
      <c r="HA144" s="57"/>
      <c r="HB144" s="57"/>
      <c r="HC144" s="57"/>
      <c r="HD144" s="57"/>
      <c r="HE144" s="57"/>
      <c r="HF144" s="57"/>
      <c r="HG144" s="57"/>
      <c r="HH144" s="57"/>
      <c r="HI144" s="57"/>
      <c r="HJ144" s="57"/>
      <c r="HK144" s="57"/>
      <c r="HL144" s="57"/>
      <c r="HM144" s="57"/>
      <c r="HN144" s="57"/>
      <c r="HO144" s="57"/>
      <c r="HP144" s="57"/>
      <c r="HQ144" s="57"/>
      <c r="HR144" s="57"/>
      <c r="HS144" s="57"/>
      <c r="HT144" s="57"/>
      <c r="HU144" s="57"/>
      <c r="HV144" s="57"/>
      <c r="HW144" s="57"/>
      <c r="HX144" s="57"/>
      <c r="HY144" s="57"/>
      <c r="HZ144" s="57"/>
      <c r="IA144" s="57"/>
      <c r="IB144" s="57"/>
      <c r="IC144" s="57"/>
      <c r="ID144" s="57"/>
      <c r="IE144" s="57"/>
      <c r="IF144" s="57"/>
      <c r="IG144" s="57"/>
      <c r="IH144" s="57"/>
      <c r="II144" s="57"/>
      <c r="IJ144" s="57"/>
      <c r="IK144" s="57"/>
      <c r="IL144" s="57"/>
      <c r="IM144" s="57"/>
    </row>
    <row r="145" spans="1:247" s="8" customFormat="1" ht="22.5">
      <c r="A145" s="52" t="s">
        <v>123</v>
      </c>
      <c r="B145" s="89" t="s">
        <v>694</v>
      </c>
      <c r="C145" s="90" t="s">
        <v>383</v>
      </c>
      <c r="D145" s="91" t="s">
        <v>693</v>
      </c>
      <c r="E145" s="90" t="s">
        <v>541</v>
      </c>
      <c r="F145" s="92">
        <v>30.56</v>
      </c>
      <c r="G145" s="199">
        <v>923.74</v>
      </c>
      <c r="H145" s="93">
        <v>1008.59</v>
      </c>
      <c r="I145" s="94">
        <f t="shared" si="30"/>
        <v>28229.49</v>
      </c>
      <c r="J145" s="42">
        <f t="shared" si="31"/>
        <v>30822.51</v>
      </c>
      <c r="ED145" s="57"/>
      <c r="EE145" s="57"/>
      <c r="EF145" s="57"/>
      <c r="EG145" s="57"/>
      <c r="EH145" s="57"/>
      <c r="EI145" s="57"/>
      <c r="EJ145" s="57"/>
      <c r="EK145" s="57"/>
      <c r="EL145" s="57"/>
      <c r="EM145" s="57"/>
      <c r="EN145" s="57"/>
      <c r="EO145" s="57"/>
      <c r="EP145" s="57"/>
      <c r="EQ145" s="57"/>
      <c r="ER145" s="57"/>
      <c r="ES145" s="57"/>
      <c r="ET145" s="57"/>
      <c r="EU145" s="57"/>
      <c r="EV145" s="57"/>
      <c r="EW145" s="57"/>
      <c r="EX145" s="57"/>
      <c r="EY145" s="57"/>
      <c r="EZ145" s="57"/>
      <c r="FA145" s="57"/>
      <c r="FB145" s="57"/>
      <c r="FC145" s="57"/>
      <c r="FD145" s="57"/>
      <c r="FE145" s="57"/>
      <c r="FF145" s="57"/>
      <c r="FG145" s="57"/>
      <c r="FH145" s="57"/>
      <c r="FI145" s="57"/>
      <c r="FJ145" s="57"/>
      <c r="FK145" s="57"/>
      <c r="FL145" s="57"/>
      <c r="FM145" s="57"/>
      <c r="FN145" s="57"/>
      <c r="FO145" s="57"/>
      <c r="FP145" s="57"/>
      <c r="FQ145" s="57"/>
      <c r="FR145" s="57"/>
      <c r="FS145" s="57"/>
      <c r="FT145" s="57"/>
      <c r="FU145" s="57"/>
      <c r="FV145" s="57"/>
      <c r="FW145" s="57"/>
      <c r="FX145" s="57"/>
      <c r="FY145" s="57"/>
      <c r="FZ145" s="57"/>
      <c r="GA145" s="57"/>
      <c r="GB145" s="57"/>
      <c r="GC145" s="57"/>
      <c r="GD145" s="57"/>
      <c r="GE145" s="57"/>
      <c r="GF145" s="57"/>
      <c r="GG145" s="57"/>
      <c r="GH145" s="57"/>
      <c r="GI145" s="57"/>
      <c r="GJ145" s="57"/>
      <c r="GK145" s="57"/>
      <c r="GL145" s="57"/>
      <c r="GM145" s="57"/>
      <c r="GN145" s="57"/>
      <c r="GO145" s="57"/>
      <c r="GP145" s="57"/>
      <c r="GQ145" s="57"/>
      <c r="GR145" s="57"/>
      <c r="GS145" s="57"/>
      <c r="GT145" s="57"/>
      <c r="GU145" s="57"/>
      <c r="GV145" s="57"/>
      <c r="GW145" s="57"/>
      <c r="GX145" s="57"/>
      <c r="GY145" s="57"/>
      <c r="GZ145" s="57"/>
      <c r="HA145" s="57"/>
      <c r="HB145" s="57"/>
      <c r="HC145" s="57"/>
      <c r="HD145" s="57"/>
      <c r="HE145" s="57"/>
      <c r="HF145" s="57"/>
      <c r="HG145" s="57"/>
      <c r="HH145" s="57"/>
      <c r="HI145" s="57"/>
      <c r="HJ145" s="57"/>
      <c r="HK145" s="57"/>
      <c r="HL145" s="57"/>
      <c r="HM145" s="57"/>
      <c r="HN145" s="57"/>
      <c r="HO145" s="57"/>
      <c r="HP145" s="57"/>
      <c r="HQ145" s="57"/>
      <c r="HR145" s="57"/>
      <c r="HS145" s="57"/>
      <c r="HT145" s="57"/>
      <c r="HU145" s="57"/>
      <c r="HV145" s="57"/>
      <c r="HW145" s="57"/>
      <c r="HX145" s="57"/>
      <c r="HY145" s="57"/>
      <c r="HZ145" s="57"/>
      <c r="IA145" s="57"/>
      <c r="IB145" s="57"/>
      <c r="IC145" s="57"/>
      <c r="ID145" s="57"/>
      <c r="IE145" s="57"/>
      <c r="IF145" s="57"/>
      <c r="IG145" s="57"/>
      <c r="IH145" s="57"/>
      <c r="II145" s="57"/>
      <c r="IJ145" s="57"/>
      <c r="IK145" s="57"/>
      <c r="IL145" s="57"/>
      <c r="IM145" s="57"/>
    </row>
    <row r="146" spans="1:247" s="8" customFormat="1" ht="22.5">
      <c r="A146" s="52" t="s">
        <v>124</v>
      </c>
      <c r="B146" s="89" t="s">
        <v>384</v>
      </c>
      <c r="C146" s="90" t="s">
        <v>384</v>
      </c>
      <c r="D146" s="91" t="s">
        <v>1010</v>
      </c>
      <c r="E146" s="90" t="s">
        <v>541</v>
      </c>
      <c r="F146" s="92">
        <v>15.5</v>
      </c>
      <c r="G146" s="204">
        <v>678.61879500000009</v>
      </c>
      <c r="H146" s="96">
        <v>678.88981500000011</v>
      </c>
      <c r="I146" s="94">
        <f t="shared" si="30"/>
        <v>10518.59</v>
      </c>
      <c r="J146" s="42">
        <f t="shared" si="31"/>
        <v>10522.79</v>
      </c>
      <c r="ED146" s="57"/>
      <c r="EE146" s="57"/>
      <c r="EF146" s="57"/>
      <c r="EG146" s="57"/>
      <c r="EH146" s="57"/>
      <c r="EI146" s="57"/>
      <c r="EJ146" s="57"/>
      <c r="EK146" s="57"/>
      <c r="EL146" s="57"/>
      <c r="EM146" s="57"/>
      <c r="EN146" s="57"/>
      <c r="EO146" s="57"/>
      <c r="EP146" s="57"/>
      <c r="EQ146" s="57"/>
      <c r="ER146" s="57"/>
      <c r="ES146" s="57"/>
      <c r="ET146" s="57"/>
      <c r="EU146" s="57"/>
      <c r="EV146" s="57"/>
      <c r="EW146" s="57"/>
      <c r="EX146" s="57"/>
      <c r="EY146" s="57"/>
      <c r="EZ146" s="57"/>
      <c r="FA146" s="57"/>
      <c r="FB146" s="57"/>
      <c r="FC146" s="57"/>
      <c r="FD146" s="57"/>
      <c r="FE146" s="57"/>
      <c r="FF146" s="57"/>
      <c r="FG146" s="57"/>
      <c r="FH146" s="57"/>
      <c r="FI146" s="57"/>
      <c r="FJ146" s="57"/>
      <c r="FK146" s="57"/>
      <c r="FL146" s="57"/>
      <c r="FM146" s="57"/>
      <c r="FN146" s="57"/>
      <c r="FO146" s="57"/>
      <c r="FP146" s="57"/>
      <c r="FQ146" s="57"/>
      <c r="FR146" s="57"/>
      <c r="FS146" s="57"/>
      <c r="FT146" s="57"/>
      <c r="FU146" s="57"/>
      <c r="FV146" s="57"/>
      <c r="FW146" s="57"/>
      <c r="FX146" s="57"/>
      <c r="FY146" s="57"/>
      <c r="FZ146" s="57"/>
      <c r="GA146" s="57"/>
      <c r="GB146" s="57"/>
      <c r="GC146" s="57"/>
      <c r="GD146" s="57"/>
      <c r="GE146" s="57"/>
      <c r="GF146" s="57"/>
      <c r="GG146" s="57"/>
      <c r="GH146" s="57"/>
      <c r="GI146" s="57"/>
      <c r="GJ146" s="57"/>
      <c r="GK146" s="57"/>
      <c r="GL146" s="57"/>
      <c r="GM146" s="57"/>
      <c r="GN146" s="57"/>
      <c r="GO146" s="57"/>
      <c r="GP146" s="57"/>
      <c r="GQ146" s="57"/>
      <c r="GR146" s="57"/>
      <c r="GS146" s="57"/>
      <c r="GT146" s="57"/>
      <c r="GU146" s="57"/>
      <c r="GV146" s="57"/>
      <c r="GW146" s="57"/>
      <c r="GX146" s="57"/>
      <c r="GY146" s="57"/>
      <c r="GZ146" s="57"/>
      <c r="HA146" s="57"/>
      <c r="HB146" s="57"/>
      <c r="HC146" s="57"/>
      <c r="HD146" s="57"/>
      <c r="HE146" s="57"/>
      <c r="HF146" s="57"/>
      <c r="HG146" s="57"/>
      <c r="HH146" s="57"/>
      <c r="HI146" s="57"/>
      <c r="HJ146" s="57"/>
      <c r="HK146" s="57"/>
      <c r="HL146" s="57"/>
      <c r="HM146" s="57"/>
      <c r="HN146" s="57"/>
      <c r="HO146" s="57"/>
      <c r="HP146" s="57"/>
      <c r="HQ146" s="57"/>
      <c r="HR146" s="57"/>
      <c r="HS146" s="57"/>
      <c r="HT146" s="57"/>
      <c r="HU146" s="57"/>
      <c r="HV146" s="57"/>
      <c r="HW146" s="57"/>
      <c r="HX146" s="57"/>
      <c r="HY146" s="57"/>
      <c r="HZ146" s="57"/>
      <c r="IA146" s="57"/>
      <c r="IB146" s="57"/>
      <c r="IC146" s="57"/>
      <c r="ID146" s="57"/>
      <c r="IE146" s="57"/>
      <c r="IF146" s="57"/>
      <c r="IG146" s="57"/>
      <c r="IH146" s="57"/>
      <c r="II146" s="57"/>
      <c r="IJ146" s="57"/>
      <c r="IK146" s="57"/>
      <c r="IL146" s="57"/>
      <c r="IM146" s="57"/>
    </row>
    <row r="147" spans="1:247" s="8" customFormat="1" ht="22.5">
      <c r="A147" s="52" t="s">
        <v>125</v>
      </c>
      <c r="B147" s="89" t="s">
        <v>385</v>
      </c>
      <c r="C147" s="90" t="s">
        <v>385</v>
      </c>
      <c r="D147" s="91" t="s">
        <v>1009</v>
      </c>
      <c r="E147" s="90" t="s">
        <v>541</v>
      </c>
      <c r="F147" s="92">
        <v>6</v>
      </c>
      <c r="G147" s="204">
        <v>793.99879500000009</v>
      </c>
      <c r="H147" s="96">
        <v>794.26981500000011</v>
      </c>
      <c r="I147" s="94">
        <f t="shared" si="30"/>
        <v>4763.99</v>
      </c>
      <c r="J147" s="42">
        <f t="shared" si="31"/>
        <v>4765.6099999999997</v>
      </c>
      <c r="ED147" s="57"/>
      <c r="EE147" s="57"/>
      <c r="EF147" s="57"/>
      <c r="EG147" s="57"/>
      <c r="EH147" s="57"/>
      <c r="EI147" s="57"/>
      <c r="EJ147" s="57"/>
      <c r="EK147" s="57"/>
      <c r="EL147" s="57"/>
      <c r="EM147" s="57"/>
      <c r="EN147" s="57"/>
      <c r="EO147" s="57"/>
      <c r="EP147" s="57"/>
      <c r="EQ147" s="57"/>
      <c r="ER147" s="57"/>
      <c r="ES147" s="57"/>
      <c r="ET147" s="57"/>
      <c r="EU147" s="57"/>
      <c r="EV147" s="57"/>
      <c r="EW147" s="57"/>
      <c r="EX147" s="57"/>
      <c r="EY147" s="57"/>
      <c r="EZ147" s="57"/>
      <c r="FA147" s="57"/>
      <c r="FB147" s="57"/>
      <c r="FC147" s="57"/>
      <c r="FD147" s="57"/>
      <c r="FE147" s="57"/>
      <c r="FF147" s="57"/>
      <c r="FG147" s="57"/>
      <c r="FH147" s="57"/>
      <c r="FI147" s="57"/>
      <c r="FJ147" s="57"/>
      <c r="FK147" s="57"/>
      <c r="FL147" s="57"/>
      <c r="FM147" s="57"/>
      <c r="FN147" s="57"/>
      <c r="FO147" s="57"/>
      <c r="FP147" s="57"/>
      <c r="FQ147" s="57"/>
      <c r="FR147" s="57"/>
      <c r="FS147" s="57"/>
      <c r="FT147" s="57"/>
      <c r="FU147" s="57"/>
      <c r="FV147" s="57"/>
      <c r="FW147" s="57"/>
      <c r="FX147" s="57"/>
      <c r="FY147" s="57"/>
      <c r="FZ147" s="57"/>
      <c r="GA147" s="57"/>
      <c r="GB147" s="57"/>
      <c r="GC147" s="57"/>
      <c r="GD147" s="57"/>
      <c r="GE147" s="57"/>
      <c r="GF147" s="57"/>
      <c r="GG147" s="57"/>
      <c r="GH147" s="57"/>
      <c r="GI147" s="57"/>
      <c r="GJ147" s="57"/>
      <c r="GK147" s="57"/>
      <c r="GL147" s="57"/>
      <c r="GM147" s="57"/>
      <c r="GN147" s="57"/>
      <c r="GO147" s="57"/>
      <c r="GP147" s="57"/>
      <c r="GQ147" s="57"/>
      <c r="GR147" s="57"/>
      <c r="GS147" s="57"/>
      <c r="GT147" s="57"/>
      <c r="GU147" s="57"/>
      <c r="GV147" s="57"/>
      <c r="GW147" s="57"/>
      <c r="GX147" s="57"/>
      <c r="GY147" s="57"/>
      <c r="GZ147" s="57"/>
      <c r="HA147" s="57"/>
      <c r="HB147" s="57"/>
      <c r="HC147" s="57"/>
      <c r="HD147" s="57"/>
      <c r="HE147" s="57"/>
      <c r="HF147" s="57"/>
      <c r="HG147" s="57"/>
      <c r="HH147" s="57"/>
      <c r="HI147" s="57"/>
      <c r="HJ147" s="57"/>
      <c r="HK147" s="57"/>
      <c r="HL147" s="57"/>
      <c r="HM147" s="57"/>
      <c r="HN147" s="57"/>
      <c r="HO147" s="57"/>
      <c r="HP147" s="57"/>
      <c r="HQ147" s="57"/>
      <c r="HR147" s="57"/>
      <c r="HS147" s="57"/>
      <c r="HT147" s="57"/>
      <c r="HU147" s="57"/>
      <c r="HV147" s="57"/>
      <c r="HW147" s="57"/>
      <c r="HX147" s="57"/>
      <c r="HY147" s="57"/>
      <c r="HZ147" s="57"/>
      <c r="IA147" s="57"/>
      <c r="IB147" s="57"/>
      <c r="IC147" s="57"/>
      <c r="ID147" s="57"/>
      <c r="IE147" s="57"/>
      <c r="IF147" s="57"/>
      <c r="IG147" s="57"/>
      <c r="IH147" s="57"/>
      <c r="II147" s="57"/>
      <c r="IJ147" s="57"/>
      <c r="IK147" s="57"/>
      <c r="IL147" s="57"/>
      <c r="IM147" s="57"/>
    </row>
    <row r="148" spans="1:247" s="8" customFormat="1" ht="33.75">
      <c r="A148" s="52" t="s">
        <v>126</v>
      </c>
      <c r="B148" s="89" t="s">
        <v>692</v>
      </c>
      <c r="C148" s="90" t="s">
        <v>386</v>
      </c>
      <c r="D148" s="91" t="s">
        <v>691</v>
      </c>
      <c r="E148" s="90" t="s">
        <v>541</v>
      </c>
      <c r="F148" s="92">
        <v>68.959999999999994</v>
      </c>
      <c r="G148" s="206">
        <v>768.98</v>
      </c>
      <c r="H148" s="58">
        <v>812.19</v>
      </c>
      <c r="I148" s="94">
        <f t="shared" si="26"/>
        <v>53028.86</v>
      </c>
      <c r="J148" s="42">
        <f t="shared" si="27"/>
        <v>56008.62</v>
      </c>
      <c r="ED148" s="57"/>
      <c r="EE148" s="57"/>
      <c r="EF148" s="57"/>
      <c r="EG148" s="57"/>
      <c r="EH148" s="57"/>
      <c r="EI148" s="57"/>
      <c r="EJ148" s="57"/>
      <c r="EK148" s="57"/>
      <c r="EL148" s="57"/>
      <c r="EM148" s="57"/>
      <c r="EN148" s="57"/>
      <c r="EO148" s="57"/>
      <c r="EP148" s="57"/>
      <c r="EQ148" s="57"/>
      <c r="ER148" s="57"/>
      <c r="ES148" s="57"/>
      <c r="ET148" s="57"/>
      <c r="EU148" s="57"/>
      <c r="EV148" s="57"/>
      <c r="EW148" s="57"/>
      <c r="EX148" s="57"/>
      <c r="EY148" s="57"/>
      <c r="EZ148" s="57"/>
      <c r="FA148" s="57"/>
      <c r="FB148" s="57"/>
      <c r="FC148" s="57"/>
      <c r="FD148" s="57"/>
      <c r="FE148" s="57"/>
      <c r="FF148" s="57"/>
      <c r="FG148" s="57"/>
      <c r="FH148" s="57"/>
      <c r="FI148" s="57"/>
      <c r="FJ148" s="57"/>
      <c r="FK148" s="57"/>
      <c r="FL148" s="57"/>
      <c r="FM148" s="57"/>
      <c r="FN148" s="57"/>
      <c r="FO148" s="57"/>
      <c r="FP148" s="57"/>
      <c r="FQ148" s="57"/>
      <c r="FR148" s="57"/>
      <c r="FS148" s="57"/>
      <c r="FT148" s="57"/>
      <c r="FU148" s="57"/>
      <c r="FV148" s="57"/>
      <c r="FW148" s="57"/>
      <c r="FX148" s="57"/>
      <c r="FY148" s="57"/>
      <c r="FZ148" s="57"/>
      <c r="GA148" s="57"/>
      <c r="GB148" s="57"/>
      <c r="GC148" s="57"/>
      <c r="GD148" s="57"/>
      <c r="GE148" s="57"/>
      <c r="GF148" s="57"/>
      <c r="GG148" s="57"/>
      <c r="GH148" s="57"/>
      <c r="GI148" s="57"/>
      <c r="GJ148" s="57"/>
      <c r="GK148" s="57"/>
      <c r="GL148" s="57"/>
      <c r="GM148" s="57"/>
      <c r="GN148" s="57"/>
      <c r="GO148" s="57"/>
      <c r="GP148" s="57"/>
      <c r="GQ148" s="57"/>
      <c r="GR148" s="57"/>
      <c r="GS148" s="57"/>
      <c r="GT148" s="57"/>
      <c r="GU148" s="57"/>
      <c r="GV148" s="57"/>
      <c r="GW148" s="57"/>
      <c r="GX148" s="57"/>
      <c r="GY148" s="57"/>
      <c r="GZ148" s="57"/>
      <c r="HA148" s="57"/>
      <c r="HB148" s="57"/>
      <c r="HC148" s="57"/>
      <c r="HD148" s="57"/>
      <c r="HE148" s="57"/>
      <c r="HF148" s="57"/>
      <c r="HG148" s="57"/>
      <c r="HH148" s="57"/>
      <c r="HI148" s="57"/>
      <c r="HJ148" s="57"/>
      <c r="HK148" s="57"/>
      <c r="HL148" s="57"/>
      <c r="HM148" s="57"/>
      <c r="HN148" s="57"/>
      <c r="HO148" s="57"/>
      <c r="HP148" s="57"/>
      <c r="HQ148" s="57"/>
      <c r="HR148" s="57"/>
      <c r="HS148" s="57"/>
      <c r="HT148" s="57"/>
      <c r="HU148" s="57"/>
      <c r="HV148" s="57"/>
      <c r="HW148" s="57"/>
      <c r="HX148" s="57"/>
      <c r="HY148" s="57"/>
      <c r="HZ148" s="57"/>
      <c r="IA148" s="57"/>
      <c r="IB148" s="57"/>
      <c r="IC148" s="57"/>
      <c r="ID148" s="57"/>
      <c r="IE148" s="57"/>
      <c r="IF148" s="57"/>
      <c r="IG148" s="57"/>
      <c r="IH148" s="57"/>
      <c r="II148" s="57"/>
      <c r="IJ148" s="57"/>
      <c r="IK148" s="57"/>
      <c r="IL148" s="57"/>
      <c r="IM148" s="57"/>
    </row>
    <row r="149" spans="1:247" s="8" customFormat="1" ht="13.5" thickBot="1">
      <c r="A149" s="54" t="s">
        <v>127</v>
      </c>
      <c r="B149" s="7" t="s">
        <v>714</v>
      </c>
      <c r="C149" s="28" t="s">
        <v>387</v>
      </c>
      <c r="D149" s="29" t="s">
        <v>713</v>
      </c>
      <c r="E149" s="28" t="s">
        <v>541</v>
      </c>
      <c r="F149" s="30">
        <v>45.04</v>
      </c>
      <c r="G149" s="207">
        <v>36.64</v>
      </c>
      <c r="H149" s="97">
        <v>37.159999999999997</v>
      </c>
      <c r="I149" s="43">
        <f t="shared" si="26"/>
        <v>1650.26</v>
      </c>
      <c r="J149" s="44">
        <f t="shared" si="27"/>
        <v>1673.68</v>
      </c>
      <c r="ED149" s="57"/>
      <c r="EE149" s="57"/>
      <c r="EF149" s="57"/>
      <c r="EG149" s="57"/>
      <c r="EH149" s="57"/>
      <c r="EI149" s="57"/>
      <c r="EJ149" s="57"/>
      <c r="EK149" s="57"/>
      <c r="EL149" s="57"/>
      <c r="EM149" s="57"/>
      <c r="EN149" s="57"/>
      <c r="EO149" s="57"/>
      <c r="EP149" s="57"/>
      <c r="EQ149" s="57"/>
      <c r="ER149" s="57"/>
      <c r="ES149" s="57"/>
      <c r="ET149" s="57"/>
      <c r="EU149" s="57"/>
      <c r="EV149" s="57"/>
      <c r="EW149" s="57"/>
      <c r="EX149" s="57"/>
      <c r="EY149" s="57"/>
      <c r="EZ149" s="57"/>
      <c r="FA149" s="57"/>
      <c r="FB149" s="57"/>
      <c r="FC149" s="57"/>
      <c r="FD149" s="57"/>
      <c r="FE149" s="57"/>
      <c r="FF149" s="57"/>
      <c r="FG149" s="57"/>
      <c r="FH149" s="57"/>
      <c r="FI149" s="57"/>
      <c r="FJ149" s="57"/>
      <c r="FK149" s="57"/>
      <c r="FL149" s="57"/>
      <c r="FM149" s="57"/>
      <c r="FN149" s="57"/>
      <c r="FO149" s="57"/>
      <c r="FP149" s="57"/>
      <c r="FQ149" s="57"/>
      <c r="FR149" s="57"/>
      <c r="FS149" s="57"/>
      <c r="FT149" s="57"/>
      <c r="FU149" s="57"/>
      <c r="FV149" s="57"/>
      <c r="FW149" s="57"/>
      <c r="FX149" s="57"/>
      <c r="FY149" s="57"/>
      <c r="FZ149" s="57"/>
      <c r="GA149" s="57"/>
      <c r="GB149" s="57"/>
      <c r="GC149" s="57"/>
      <c r="GD149" s="57"/>
      <c r="GE149" s="57"/>
      <c r="GF149" s="57"/>
      <c r="GG149" s="57"/>
      <c r="GH149" s="57"/>
      <c r="GI149" s="57"/>
      <c r="GJ149" s="57"/>
      <c r="GK149" s="57"/>
      <c r="GL149" s="57"/>
      <c r="GM149" s="57"/>
      <c r="GN149" s="57"/>
      <c r="GO149" s="57"/>
      <c r="GP149" s="57"/>
      <c r="GQ149" s="57"/>
      <c r="GR149" s="57"/>
      <c r="GS149" s="57"/>
      <c r="GT149" s="57"/>
      <c r="GU149" s="57"/>
      <c r="GV149" s="57"/>
      <c r="GW149" s="57"/>
      <c r="GX149" s="57"/>
      <c r="GY149" s="57"/>
      <c r="GZ149" s="57"/>
      <c r="HA149" s="57"/>
      <c r="HB149" s="57"/>
      <c r="HC149" s="57"/>
      <c r="HD149" s="57"/>
      <c r="HE149" s="57"/>
      <c r="HF149" s="57"/>
      <c r="HG149" s="57"/>
      <c r="HH149" s="57"/>
      <c r="HI149" s="57"/>
      <c r="HJ149" s="57"/>
      <c r="HK149" s="57"/>
      <c r="HL149" s="57"/>
      <c r="HM149" s="57"/>
      <c r="HN149" s="57"/>
      <c r="HO149" s="57"/>
      <c r="HP149" s="57"/>
      <c r="HQ149" s="57"/>
      <c r="HR149" s="57"/>
      <c r="HS149" s="57"/>
      <c r="HT149" s="57"/>
      <c r="HU149" s="57"/>
      <c r="HV149" s="57"/>
      <c r="HW149" s="57"/>
      <c r="HX149" s="57"/>
      <c r="HY149" s="57"/>
      <c r="HZ149" s="57"/>
      <c r="IA149" s="57"/>
      <c r="IB149" s="57"/>
      <c r="IC149" s="57"/>
      <c r="ID149" s="57"/>
      <c r="IE149" s="57"/>
      <c r="IF149" s="57"/>
      <c r="IG149" s="57"/>
      <c r="IH149" s="57"/>
      <c r="II149" s="57"/>
      <c r="IJ149" s="57"/>
      <c r="IK149" s="57"/>
      <c r="IL149" s="57"/>
      <c r="IM149" s="57"/>
    </row>
    <row r="150" spans="1:247" ht="3" customHeight="1" thickBot="1">
      <c r="A150" s="153"/>
      <c r="B150" s="154"/>
      <c r="C150" s="154"/>
      <c r="D150" s="154"/>
      <c r="E150" s="154"/>
      <c r="F150" s="154"/>
      <c r="G150" s="154"/>
      <c r="H150" s="154"/>
      <c r="I150" s="154"/>
      <c r="J150" s="155"/>
    </row>
    <row r="151" spans="1:247" ht="14.25" customHeight="1" thickBot="1">
      <c r="A151" s="145" t="s">
        <v>388</v>
      </c>
      <c r="B151" s="145"/>
      <c r="C151" s="145"/>
      <c r="D151" s="145"/>
      <c r="E151" s="146"/>
      <c r="F151" s="125" t="s">
        <v>17</v>
      </c>
      <c r="G151" s="126"/>
      <c r="H151" s="127"/>
      <c r="I151" s="77">
        <f>SUM(I152:I260)</f>
        <v>345510.12</v>
      </c>
      <c r="J151" s="78">
        <f>SUM(J152:J260)</f>
        <v>359102.48999999987</v>
      </c>
    </row>
    <row r="152" spans="1:247" ht="22.5">
      <c r="A152" s="1" t="s">
        <v>128</v>
      </c>
      <c r="B152" s="4" t="s">
        <v>872</v>
      </c>
      <c r="C152" s="17" t="s">
        <v>389</v>
      </c>
      <c r="D152" s="18" t="s">
        <v>871</v>
      </c>
      <c r="E152" s="17" t="s">
        <v>11</v>
      </c>
      <c r="F152" s="19">
        <v>17</v>
      </c>
      <c r="G152" s="198">
        <v>97.09</v>
      </c>
      <c r="H152" s="20">
        <v>97.09</v>
      </c>
      <c r="I152" s="39">
        <f t="shared" ref="I152:I193" si="32">TRUNC(F152*G152,2)</f>
        <v>1650.53</v>
      </c>
      <c r="J152" s="40">
        <f t="shared" ref="J152:J193" si="33">TRUNC(F152*H152,2)</f>
        <v>1650.53</v>
      </c>
    </row>
    <row r="153" spans="1:247" ht="24" customHeight="1">
      <c r="A153" s="5" t="s">
        <v>129</v>
      </c>
      <c r="B153" s="89" t="s">
        <v>874</v>
      </c>
      <c r="C153" s="90" t="s">
        <v>390</v>
      </c>
      <c r="D153" s="91" t="s">
        <v>873</v>
      </c>
      <c r="E153" s="90" t="s">
        <v>11</v>
      </c>
      <c r="F153" s="92">
        <v>1</v>
      </c>
      <c r="G153" s="199">
        <v>319.02</v>
      </c>
      <c r="H153" s="93">
        <v>319.02</v>
      </c>
      <c r="I153" s="94">
        <f t="shared" si="32"/>
        <v>319.02</v>
      </c>
      <c r="J153" s="42">
        <f t="shared" si="33"/>
        <v>319.02</v>
      </c>
    </row>
    <row r="154" spans="1:247" ht="22.5">
      <c r="A154" s="5" t="s">
        <v>130</v>
      </c>
      <c r="B154" s="89">
        <v>1745</v>
      </c>
      <c r="C154" s="90">
        <v>1745</v>
      </c>
      <c r="D154" s="91" t="s">
        <v>1158</v>
      </c>
      <c r="E154" s="90" t="s">
        <v>1000</v>
      </c>
      <c r="F154" s="92">
        <v>4</v>
      </c>
      <c r="G154" s="199">
        <v>313.72000000000003</v>
      </c>
      <c r="H154" s="93">
        <v>313.72000000000003</v>
      </c>
      <c r="I154" s="94">
        <f t="shared" si="32"/>
        <v>1254.8800000000001</v>
      </c>
      <c r="J154" s="42">
        <f t="shared" si="33"/>
        <v>1254.8800000000001</v>
      </c>
    </row>
    <row r="155" spans="1:247" ht="45">
      <c r="A155" s="5" t="s">
        <v>131</v>
      </c>
      <c r="B155" s="89" t="s">
        <v>904</v>
      </c>
      <c r="C155" s="90" t="s">
        <v>391</v>
      </c>
      <c r="D155" s="91" t="s">
        <v>903</v>
      </c>
      <c r="E155" s="90" t="s">
        <v>11</v>
      </c>
      <c r="F155" s="92">
        <v>2</v>
      </c>
      <c r="G155" s="199">
        <v>459.45</v>
      </c>
      <c r="H155" s="93">
        <v>459.45</v>
      </c>
      <c r="I155" s="94">
        <f t="shared" si="32"/>
        <v>918.9</v>
      </c>
      <c r="J155" s="42">
        <f t="shared" si="33"/>
        <v>918.9</v>
      </c>
    </row>
    <row r="156" spans="1:247" ht="36.75" customHeight="1">
      <c r="A156" s="5" t="s">
        <v>132</v>
      </c>
      <c r="B156" s="89" t="s">
        <v>908</v>
      </c>
      <c r="C156" s="90" t="s">
        <v>392</v>
      </c>
      <c r="D156" s="91" t="s">
        <v>907</v>
      </c>
      <c r="E156" s="90" t="s">
        <v>512</v>
      </c>
      <c r="F156" s="92">
        <v>4.4000000000000004</v>
      </c>
      <c r="G156" s="199">
        <v>1095.5</v>
      </c>
      <c r="H156" s="93">
        <v>1108.4100000000001</v>
      </c>
      <c r="I156" s="94">
        <f t="shared" si="32"/>
        <v>4820.2</v>
      </c>
      <c r="J156" s="42">
        <f t="shared" si="33"/>
        <v>4877</v>
      </c>
    </row>
    <row r="157" spans="1:247" ht="22.5">
      <c r="A157" s="5" t="s">
        <v>133</v>
      </c>
      <c r="B157" s="89" t="s">
        <v>906</v>
      </c>
      <c r="C157" s="90" t="s">
        <v>393</v>
      </c>
      <c r="D157" s="91" t="s">
        <v>905</v>
      </c>
      <c r="E157" s="90" t="s">
        <v>11</v>
      </c>
      <c r="F157" s="92">
        <v>1</v>
      </c>
      <c r="G157" s="199">
        <v>578.65</v>
      </c>
      <c r="H157" s="93">
        <v>582.85</v>
      </c>
      <c r="I157" s="94">
        <f t="shared" si="32"/>
        <v>578.65</v>
      </c>
      <c r="J157" s="42">
        <f t="shared" si="33"/>
        <v>582.85</v>
      </c>
    </row>
    <row r="158" spans="1:247" ht="12.75">
      <c r="A158" s="5" t="s">
        <v>134</v>
      </c>
      <c r="B158" s="89" t="s">
        <v>892</v>
      </c>
      <c r="C158" s="90" t="s">
        <v>394</v>
      </c>
      <c r="D158" s="91" t="s">
        <v>891</v>
      </c>
      <c r="E158" s="90" t="s">
        <v>11</v>
      </c>
      <c r="F158" s="92">
        <v>6</v>
      </c>
      <c r="G158" s="199">
        <v>13.31</v>
      </c>
      <c r="H158" s="93">
        <v>13.31</v>
      </c>
      <c r="I158" s="94">
        <f t="shared" si="32"/>
        <v>79.86</v>
      </c>
      <c r="J158" s="42">
        <f t="shared" si="33"/>
        <v>79.86</v>
      </c>
    </row>
    <row r="159" spans="1:247" ht="12.75">
      <c r="A159" s="5" t="s">
        <v>135</v>
      </c>
      <c r="B159" s="89" t="s">
        <v>894</v>
      </c>
      <c r="C159" s="90" t="s">
        <v>395</v>
      </c>
      <c r="D159" s="91" t="s">
        <v>893</v>
      </c>
      <c r="E159" s="90" t="s">
        <v>11</v>
      </c>
      <c r="F159" s="92">
        <v>24</v>
      </c>
      <c r="G159" s="199">
        <v>3.96</v>
      </c>
      <c r="H159" s="93">
        <v>3.96</v>
      </c>
      <c r="I159" s="94">
        <f t="shared" si="32"/>
        <v>95.04</v>
      </c>
      <c r="J159" s="42">
        <f t="shared" si="33"/>
        <v>95.04</v>
      </c>
    </row>
    <row r="160" spans="1:247" ht="22.5">
      <c r="A160" s="5" t="s">
        <v>136</v>
      </c>
      <c r="B160" s="89" t="s">
        <v>882</v>
      </c>
      <c r="C160" s="90" t="s">
        <v>396</v>
      </c>
      <c r="D160" s="91" t="s">
        <v>1139</v>
      </c>
      <c r="E160" s="90" t="s">
        <v>11</v>
      </c>
      <c r="F160" s="92">
        <v>6</v>
      </c>
      <c r="G160" s="199">
        <v>66.849999999999994</v>
      </c>
      <c r="H160" s="93">
        <v>66.849999999999994</v>
      </c>
      <c r="I160" s="94">
        <f t="shared" si="32"/>
        <v>401.1</v>
      </c>
      <c r="J160" s="42">
        <f t="shared" si="33"/>
        <v>401.1</v>
      </c>
    </row>
    <row r="161" spans="1:10" ht="27.75" customHeight="1">
      <c r="A161" s="5" t="s">
        <v>137</v>
      </c>
      <c r="B161" s="89" t="s">
        <v>881</v>
      </c>
      <c r="C161" s="90" t="s">
        <v>397</v>
      </c>
      <c r="D161" s="91" t="s">
        <v>880</v>
      </c>
      <c r="E161" s="90" t="s">
        <v>11</v>
      </c>
      <c r="F161" s="92">
        <v>1</v>
      </c>
      <c r="G161" s="199">
        <v>52.44</v>
      </c>
      <c r="H161" s="93">
        <v>52.44</v>
      </c>
      <c r="I161" s="94">
        <f t="shared" si="32"/>
        <v>52.44</v>
      </c>
      <c r="J161" s="42">
        <f t="shared" si="33"/>
        <v>52.44</v>
      </c>
    </row>
    <row r="162" spans="1:10" ht="24.75" customHeight="1">
      <c r="A162" s="5" t="s">
        <v>138</v>
      </c>
      <c r="B162" s="89" t="s">
        <v>884</v>
      </c>
      <c r="C162" s="90" t="s">
        <v>398</v>
      </c>
      <c r="D162" s="91" t="s">
        <v>883</v>
      </c>
      <c r="E162" s="90" t="s">
        <v>11</v>
      </c>
      <c r="F162" s="92">
        <v>17</v>
      </c>
      <c r="G162" s="199">
        <v>61.48</v>
      </c>
      <c r="H162" s="93">
        <v>61.48</v>
      </c>
      <c r="I162" s="94">
        <f t="shared" si="32"/>
        <v>1045.1600000000001</v>
      </c>
      <c r="J162" s="42">
        <f t="shared" si="33"/>
        <v>1045.1600000000001</v>
      </c>
    </row>
    <row r="163" spans="1:10" ht="12.75">
      <c r="A163" s="5" t="s">
        <v>139</v>
      </c>
      <c r="B163" s="89">
        <v>86888</v>
      </c>
      <c r="C163" s="90">
        <v>86888</v>
      </c>
      <c r="D163" s="91" t="s">
        <v>944</v>
      </c>
      <c r="E163" s="90" t="s">
        <v>11</v>
      </c>
      <c r="F163" s="92">
        <v>6</v>
      </c>
      <c r="G163" s="200">
        <v>514.33000000000004</v>
      </c>
      <c r="H163" s="95">
        <v>518.09</v>
      </c>
      <c r="I163" s="94">
        <f t="shared" si="32"/>
        <v>3085.98</v>
      </c>
      <c r="J163" s="42">
        <f t="shared" si="33"/>
        <v>3108.54</v>
      </c>
    </row>
    <row r="164" spans="1:10" ht="25.5" customHeight="1">
      <c r="A164" s="5" t="s">
        <v>140</v>
      </c>
      <c r="B164" s="89" t="s">
        <v>877</v>
      </c>
      <c r="C164" s="90" t="s">
        <v>399</v>
      </c>
      <c r="D164" s="91" t="s">
        <v>1138</v>
      </c>
      <c r="E164" s="90" t="s">
        <v>11</v>
      </c>
      <c r="F164" s="92">
        <v>1</v>
      </c>
      <c r="G164" s="199">
        <v>47.95</v>
      </c>
      <c r="H164" s="93">
        <v>47.95</v>
      </c>
      <c r="I164" s="94">
        <f t="shared" si="32"/>
        <v>47.95</v>
      </c>
      <c r="J164" s="42">
        <f t="shared" si="33"/>
        <v>47.95</v>
      </c>
    </row>
    <row r="165" spans="1:10" ht="12.75">
      <c r="A165" s="5" t="s">
        <v>141</v>
      </c>
      <c r="B165" s="89" t="s">
        <v>870</v>
      </c>
      <c r="C165" s="90" t="s">
        <v>400</v>
      </c>
      <c r="D165" s="91" t="s">
        <v>869</v>
      </c>
      <c r="E165" s="90" t="s">
        <v>11</v>
      </c>
      <c r="F165" s="92">
        <v>6</v>
      </c>
      <c r="G165" s="199">
        <v>21.08</v>
      </c>
      <c r="H165" s="93">
        <v>21.15</v>
      </c>
      <c r="I165" s="94">
        <f t="shared" si="32"/>
        <v>126.48</v>
      </c>
      <c r="J165" s="42">
        <f t="shared" si="33"/>
        <v>126.9</v>
      </c>
    </row>
    <row r="166" spans="1:10" ht="12.75">
      <c r="A166" s="5" t="s">
        <v>142</v>
      </c>
      <c r="B166" s="89" t="s">
        <v>876</v>
      </c>
      <c r="C166" s="90" t="s">
        <v>401</v>
      </c>
      <c r="D166" s="91" t="s">
        <v>875</v>
      </c>
      <c r="E166" s="90" t="s">
        <v>11</v>
      </c>
      <c r="F166" s="92">
        <v>3</v>
      </c>
      <c r="G166" s="199">
        <v>62.02</v>
      </c>
      <c r="H166" s="93">
        <v>65.77</v>
      </c>
      <c r="I166" s="94">
        <f t="shared" si="32"/>
        <v>186.06</v>
      </c>
      <c r="J166" s="42">
        <f t="shared" si="33"/>
        <v>197.31</v>
      </c>
    </row>
    <row r="167" spans="1:10" ht="12.75">
      <c r="A167" s="5" t="s">
        <v>143</v>
      </c>
      <c r="B167" s="89" t="s">
        <v>868</v>
      </c>
      <c r="C167" s="90" t="s">
        <v>402</v>
      </c>
      <c r="D167" s="91" t="s">
        <v>867</v>
      </c>
      <c r="E167" s="90" t="s">
        <v>11</v>
      </c>
      <c r="F167" s="92">
        <v>6</v>
      </c>
      <c r="G167" s="199">
        <v>37.64</v>
      </c>
      <c r="H167" s="93">
        <v>39.51</v>
      </c>
      <c r="I167" s="94">
        <f t="shared" si="32"/>
        <v>225.84</v>
      </c>
      <c r="J167" s="42">
        <f t="shared" si="33"/>
        <v>237.06</v>
      </c>
    </row>
    <row r="168" spans="1:10" ht="12.75">
      <c r="A168" s="5" t="s">
        <v>144</v>
      </c>
      <c r="B168" s="89" t="s">
        <v>866</v>
      </c>
      <c r="C168" s="90" t="s">
        <v>403</v>
      </c>
      <c r="D168" s="91" t="s">
        <v>865</v>
      </c>
      <c r="E168" s="90" t="s">
        <v>11</v>
      </c>
      <c r="F168" s="92">
        <v>21</v>
      </c>
      <c r="G168" s="199">
        <v>40.69</v>
      </c>
      <c r="H168" s="93">
        <v>42.56</v>
      </c>
      <c r="I168" s="94">
        <f t="shared" si="32"/>
        <v>854.49</v>
      </c>
      <c r="J168" s="42">
        <f t="shared" si="33"/>
        <v>893.76</v>
      </c>
    </row>
    <row r="169" spans="1:10" ht="22.5">
      <c r="A169" s="5" t="s">
        <v>145</v>
      </c>
      <c r="B169" s="89" t="s">
        <v>879</v>
      </c>
      <c r="C169" s="90" t="s">
        <v>404</v>
      </c>
      <c r="D169" s="91" t="s">
        <v>878</v>
      </c>
      <c r="E169" s="90" t="s">
        <v>11</v>
      </c>
      <c r="F169" s="92">
        <v>3</v>
      </c>
      <c r="G169" s="199">
        <v>83.17</v>
      </c>
      <c r="H169" s="93">
        <v>83.17</v>
      </c>
      <c r="I169" s="94">
        <f t="shared" si="32"/>
        <v>249.51</v>
      </c>
      <c r="J169" s="42">
        <f t="shared" si="33"/>
        <v>249.51</v>
      </c>
    </row>
    <row r="170" spans="1:10" ht="40.5" customHeight="1">
      <c r="A170" s="5" t="s">
        <v>146</v>
      </c>
      <c r="B170" s="89" t="s">
        <v>911</v>
      </c>
      <c r="C170" s="90" t="s">
        <v>405</v>
      </c>
      <c r="D170" s="91" t="s">
        <v>1144</v>
      </c>
      <c r="E170" s="90" t="s">
        <v>11</v>
      </c>
      <c r="F170" s="92">
        <v>9</v>
      </c>
      <c r="G170" s="199">
        <v>160.62</v>
      </c>
      <c r="H170" s="93">
        <v>166.61</v>
      </c>
      <c r="I170" s="94">
        <f t="shared" si="32"/>
        <v>1445.58</v>
      </c>
      <c r="J170" s="42">
        <f t="shared" si="33"/>
        <v>1499.49</v>
      </c>
    </row>
    <row r="171" spans="1:10" ht="33.75">
      <c r="A171" s="5" t="s">
        <v>147</v>
      </c>
      <c r="B171" s="89" t="s">
        <v>909</v>
      </c>
      <c r="C171" s="90" t="s">
        <v>406</v>
      </c>
      <c r="D171" s="91" t="s">
        <v>1142</v>
      </c>
      <c r="E171" s="90" t="s">
        <v>11</v>
      </c>
      <c r="F171" s="92">
        <v>1</v>
      </c>
      <c r="G171" s="199">
        <v>428.96</v>
      </c>
      <c r="H171" s="93">
        <v>434.95</v>
      </c>
      <c r="I171" s="94">
        <f t="shared" si="32"/>
        <v>428.96</v>
      </c>
      <c r="J171" s="42">
        <f t="shared" si="33"/>
        <v>434.95</v>
      </c>
    </row>
    <row r="172" spans="1:10" ht="34.5" customHeight="1">
      <c r="A172" s="5" t="s">
        <v>148</v>
      </c>
      <c r="B172" s="89" t="s">
        <v>910</v>
      </c>
      <c r="C172" s="90" t="s">
        <v>407</v>
      </c>
      <c r="D172" s="91" t="s">
        <v>1143</v>
      </c>
      <c r="E172" s="90" t="s">
        <v>11</v>
      </c>
      <c r="F172" s="92">
        <v>9</v>
      </c>
      <c r="G172" s="199">
        <v>143.77000000000001</v>
      </c>
      <c r="H172" s="93">
        <v>149.76</v>
      </c>
      <c r="I172" s="94">
        <f t="shared" si="32"/>
        <v>1293.93</v>
      </c>
      <c r="J172" s="42">
        <f t="shared" si="33"/>
        <v>1347.84</v>
      </c>
    </row>
    <row r="173" spans="1:10" ht="36" customHeight="1">
      <c r="A173" s="5" t="s">
        <v>149</v>
      </c>
      <c r="B173" s="89" t="s">
        <v>912</v>
      </c>
      <c r="C173" s="90" t="s">
        <v>408</v>
      </c>
      <c r="D173" s="91" t="s">
        <v>1145</v>
      </c>
      <c r="E173" s="90" t="s">
        <v>11</v>
      </c>
      <c r="F173" s="92">
        <v>1</v>
      </c>
      <c r="G173" s="199">
        <v>824.67</v>
      </c>
      <c r="H173" s="93">
        <v>830.66</v>
      </c>
      <c r="I173" s="94">
        <f t="shared" si="32"/>
        <v>824.67</v>
      </c>
      <c r="J173" s="42">
        <f t="shared" si="33"/>
        <v>830.66</v>
      </c>
    </row>
    <row r="174" spans="1:10" ht="12.75">
      <c r="A174" s="5" t="s">
        <v>150</v>
      </c>
      <c r="B174" s="89" t="s">
        <v>800</v>
      </c>
      <c r="C174" s="90" t="s">
        <v>409</v>
      </c>
      <c r="D174" s="91" t="s">
        <v>799</v>
      </c>
      <c r="E174" s="90" t="s">
        <v>11</v>
      </c>
      <c r="F174" s="92">
        <v>2</v>
      </c>
      <c r="G174" s="199">
        <v>34.99</v>
      </c>
      <c r="H174" s="93">
        <v>38.590000000000003</v>
      </c>
      <c r="I174" s="94">
        <f t="shared" si="32"/>
        <v>69.98</v>
      </c>
      <c r="J174" s="42">
        <f t="shared" si="33"/>
        <v>77.180000000000007</v>
      </c>
    </row>
    <row r="175" spans="1:10" ht="12.75">
      <c r="A175" s="5" t="s">
        <v>151</v>
      </c>
      <c r="B175" s="89" t="s">
        <v>797</v>
      </c>
      <c r="C175" s="90" t="s">
        <v>410</v>
      </c>
      <c r="D175" s="91" t="s">
        <v>796</v>
      </c>
      <c r="E175" s="90" t="s">
        <v>11</v>
      </c>
      <c r="F175" s="92">
        <v>6</v>
      </c>
      <c r="G175" s="199">
        <v>53.67</v>
      </c>
      <c r="H175" s="93">
        <v>57.27</v>
      </c>
      <c r="I175" s="94">
        <f t="shared" si="32"/>
        <v>322.02</v>
      </c>
      <c r="J175" s="42">
        <f t="shared" si="33"/>
        <v>343.62</v>
      </c>
    </row>
    <row r="176" spans="1:10" ht="12.75">
      <c r="A176" s="5" t="s">
        <v>152</v>
      </c>
      <c r="B176" s="89" t="s">
        <v>798</v>
      </c>
      <c r="C176" s="90" t="s">
        <v>411</v>
      </c>
      <c r="D176" s="91" t="s">
        <v>1117</v>
      </c>
      <c r="E176" s="90" t="s">
        <v>11</v>
      </c>
      <c r="F176" s="92">
        <v>3</v>
      </c>
      <c r="G176" s="199">
        <v>89.81</v>
      </c>
      <c r="H176" s="93">
        <v>93.41</v>
      </c>
      <c r="I176" s="94">
        <f t="shared" si="32"/>
        <v>269.43</v>
      </c>
      <c r="J176" s="42">
        <f t="shared" si="33"/>
        <v>280.23</v>
      </c>
    </row>
    <row r="177" spans="1:10" ht="12.75">
      <c r="A177" s="5" t="s">
        <v>153</v>
      </c>
      <c r="B177" s="89">
        <v>103041</v>
      </c>
      <c r="C177" s="90">
        <v>103041</v>
      </c>
      <c r="D177" s="91" t="s">
        <v>991</v>
      </c>
      <c r="E177" s="90" t="s">
        <v>11</v>
      </c>
      <c r="F177" s="92">
        <v>1</v>
      </c>
      <c r="G177" s="200">
        <v>25.96</v>
      </c>
      <c r="H177" s="95">
        <v>26.39</v>
      </c>
      <c r="I177" s="94">
        <f t="shared" si="32"/>
        <v>25.96</v>
      </c>
      <c r="J177" s="42">
        <f t="shared" si="33"/>
        <v>26.39</v>
      </c>
    </row>
    <row r="178" spans="1:10" ht="22.5">
      <c r="A178" s="5" t="s">
        <v>154</v>
      </c>
      <c r="B178" s="89">
        <v>89987</v>
      </c>
      <c r="C178" s="90">
        <v>89987</v>
      </c>
      <c r="D178" s="91" t="s">
        <v>990</v>
      </c>
      <c r="E178" s="90" t="s">
        <v>11</v>
      </c>
      <c r="F178" s="92">
        <v>24</v>
      </c>
      <c r="G178" s="200">
        <v>61.81</v>
      </c>
      <c r="H178" s="95">
        <v>63.15</v>
      </c>
      <c r="I178" s="94">
        <f t="shared" si="32"/>
        <v>1483.44</v>
      </c>
      <c r="J178" s="42">
        <f t="shared" si="33"/>
        <v>1515.6</v>
      </c>
    </row>
    <row r="179" spans="1:10" ht="17.25" customHeight="1">
      <c r="A179" s="5" t="s">
        <v>155</v>
      </c>
      <c r="B179" s="89" t="s">
        <v>898</v>
      </c>
      <c r="C179" s="90" t="s">
        <v>412</v>
      </c>
      <c r="D179" s="91" t="s">
        <v>897</v>
      </c>
      <c r="E179" s="90" t="s">
        <v>11</v>
      </c>
      <c r="F179" s="92">
        <v>3</v>
      </c>
      <c r="G179" s="199">
        <v>36.15</v>
      </c>
      <c r="H179" s="93">
        <v>36.15</v>
      </c>
      <c r="I179" s="94">
        <f t="shared" si="32"/>
        <v>108.45</v>
      </c>
      <c r="J179" s="42">
        <f t="shared" si="33"/>
        <v>108.45</v>
      </c>
    </row>
    <row r="180" spans="1:10" ht="24" customHeight="1">
      <c r="A180" s="5" t="s">
        <v>156</v>
      </c>
      <c r="B180" s="89">
        <v>104031</v>
      </c>
      <c r="C180" s="90">
        <v>104031</v>
      </c>
      <c r="D180" s="91" t="s">
        <v>992</v>
      </c>
      <c r="E180" s="90" t="s">
        <v>11</v>
      </c>
      <c r="F180" s="92">
        <v>1</v>
      </c>
      <c r="G180" s="200">
        <v>22.26</v>
      </c>
      <c r="H180" s="95">
        <v>23.63</v>
      </c>
      <c r="I180" s="94">
        <f t="shared" si="32"/>
        <v>22.26</v>
      </c>
      <c r="J180" s="42">
        <f t="shared" si="33"/>
        <v>23.63</v>
      </c>
    </row>
    <row r="181" spans="1:10" ht="12.75">
      <c r="A181" s="5" t="s">
        <v>157</v>
      </c>
      <c r="B181" s="89" t="s">
        <v>815</v>
      </c>
      <c r="C181" s="90" t="s">
        <v>413</v>
      </c>
      <c r="D181" s="91" t="s">
        <v>814</v>
      </c>
      <c r="E181" s="90" t="s">
        <v>11</v>
      </c>
      <c r="F181" s="92">
        <v>1</v>
      </c>
      <c r="G181" s="199">
        <v>0.81</v>
      </c>
      <c r="H181" s="93">
        <v>0.81</v>
      </c>
      <c r="I181" s="94">
        <f t="shared" si="32"/>
        <v>0.81</v>
      </c>
      <c r="J181" s="42">
        <f t="shared" si="33"/>
        <v>0.81</v>
      </c>
    </row>
    <row r="182" spans="1:10" ht="12.75">
      <c r="A182" s="5" t="s">
        <v>158</v>
      </c>
      <c r="B182" s="89" t="s">
        <v>817</v>
      </c>
      <c r="C182" s="90" t="s">
        <v>414</v>
      </c>
      <c r="D182" s="91" t="s">
        <v>816</v>
      </c>
      <c r="E182" s="90" t="s">
        <v>11</v>
      </c>
      <c r="F182" s="92">
        <v>3</v>
      </c>
      <c r="G182" s="199">
        <v>1.02</v>
      </c>
      <c r="H182" s="93">
        <v>1.02</v>
      </c>
      <c r="I182" s="94">
        <f t="shared" si="32"/>
        <v>3.06</v>
      </c>
      <c r="J182" s="42">
        <f t="shared" si="33"/>
        <v>3.06</v>
      </c>
    </row>
    <row r="183" spans="1:10" ht="12.75">
      <c r="A183" s="5" t="s">
        <v>159</v>
      </c>
      <c r="B183" s="89" t="s">
        <v>819</v>
      </c>
      <c r="C183" s="90" t="s">
        <v>415</v>
      </c>
      <c r="D183" s="91" t="s">
        <v>818</v>
      </c>
      <c r="E183" s="90" t="s">
        <v>11</v>
      </c>
      <c r="F183" s="92">
        <v>5</v>
      </c>
      <c r="G183" s="199">
        <v>3.61</v>
      </c>
      <c r="H183" s="93">
        <v>3.61</v>
      </c>
      <c r="I183" s="94">
        <f t="shared" si="32"/>
        <v>18.05</v>
      </c>
      <c r="J183" s="42">
        <f t="shared" si="33"/>
        <v>18.05</v>
      </c>
    </row>
    <row r="184" spans="1:10" ht="22.5" customHeight="1">
      <c r="A184" s="5" t="s">
        <v>160</v>
      </c>
      <c r="B184" s="89" t="s">
        <v>813</v>
      </c>
      <c r="C184" s="90" t="s">
        <v>416</v>
      </c>
      <c r="D184" s="91" t="s">
        <v>1122</v>
      </c>
      <c r="E184" s="90" t="s">
        <v>11</v>
      </c>
      <c r="F184" s="92">
        <v>1</v>
      </c>
      <c r="G184" s="199">
        <v>14.26</v>
      </c>
      <c r="H184" s="93">
        <v>14.26</v>
      </c>
      <c r="I184" s="94">
        <f t="shared" si="32"/>
        <v>14.26</v>
      </c>
      <c r="J184" s="42">
        <f t="shared" si="33"/>
        <v>14.26</v>
      </c>
    </row>
    <row r="185" spans="1:10" ht="24.75" customHeight="1">
      <c r="A185" s="5" t="s">
        <v>161</v>
      </c>
      <c r="B185" s="89" t="s">
        <v>823</v>
      </c>
      <c r="C185" s="90" t="s">
        <v>417</v>
      </c>
      <c r="D185" s="91" t="s">
        <v>1126</v>
      </c>
      <c r="E185" s="90" t="s">
        <v>11</v>
      </c>
      <c r="F185" s="92">
        <v>1</v>
      </c>
      <c r="G185" s="199">
        <v>14.32</v>
      </c>
      <c r="H185" s="93">
        <v>14.32</v>
      </c>
      <c r="I185" s="94">
        <f t="shared" si="32"/>
        <v>14.32</v>
      </c>
      <c r="J185" s="42">
        <f t="shared" si="33"/>
        <v>14.32</v>
      </c>
    </row>
    <row r="186" spans="1:10" ht="22.5" customHeight="1">
      <c r="A186" s="5" t="s">
        <v>162</v>
      </c>
      <c r="B186" s="89" t="s">
        <v>824</v>
      </c>
      <c r="C186" s="90" t="s">
        <v>418</v>
      </c>
      <c r="D186" s="91" t="s">
        <v>1127</v>
      </c>
      <c r="E186" s="90" t="s">
        <v>11</v>
      </c>
      <c r="F186" s="92">
        <v>3</v>
      </c>
      <c r="G186" s="199">
        <v>19.47</v>
      </c>
      <c r="H186" s="93">
        <v>19.47</v>
      </c>
      <c r="I186" s="94">
        <f t="shared" si="32"/>
        <v>58.41</v>
      </c>
      <c r="J186" s="42">
        <f t="shared" si="33"/>
        <v>58.41</v>
      </c>
    </row>
    <row r="187" spans="1:10" ht="25.5" customHeight="1">
      <c r="A187" s="5" t="s">
        <v>163</v>
      </c>
      <c r="B187" s="89" t="s">
        <v>820</v>
      </c>
      <c r="C187" s="90" t="s">
        <v>419</v>
      </c>
      <c r="D187" s="91" t="s">
        <v>1123</v>
      </c>
      <c r="E187" s="90" t="s">
        <v>11</v>
      </c>
      <c r="F187" s="92">
        <v>4</v>
      </c>
      <c r="G187" s="199">
        <v>0.92</v>
      </c>
      <c r="H187" s="93">
        <v>0.92</v>
      </c>
      <c r="I187" s="94">
        <f t="shared" si="32"/>
        <v>3.68</v>
      </c>
      <c r="J187" s="42">
        <f t="shared" si="33"/>
        <v>3.68</v>
      </c>
    </row>
    <row r="188" spans="1:10" ht="23.25" customHeight="1">
      <c r="A188" s="5" t="s">
        <v>164</v>
      </c>
      <c r="B188" s="89" t="s">
        <v>821</v>
      </c>
      <c r="C188" s="90" t="s">
        <v>420</v>
      </c>
      <c r="D188" s="91" t="s">
        <v>1124</v>
      </c>
      <c r="E188" s="90" t="s">
        <v>11</v>
      </c>
      <c r="F188" s="92">
        <v>63</v>
      </c>
      <c r="G188" s="199">
        <v>1.06</v>
      </c>
      <c r="H188" s="93">
        <v>1.06</v>
      </c>
      <c r="I188" s="94">
        <f t="shared" si="32"/>
        <v>66.78</v>
      </c>
      <c r="J188" s="42">
        <f t="shared" si="33"/>
        <v>66.78</v>
      </c>
    </row>
    <row r="189" spans="1:10" ht="25.5" customHeight="1">
      <c r="A189" s="5" t="s">
        <v>165</v>
      </c>
      <c r="B189" s="89" t="s">
        <v>822</v>
      </c>
      <c r="C189" s="90" t="s">
        <v>421</v>
      </c>
      <c r="D189" s="91" t="s">
        <v>1125</v>
      </c>
      <c r="E189" s="90" t="s">
        <v>11</v>
      </c>
      <c r="F189" s="92">
        <v>6</v>
      </c>
      <c r="G189" s="199">
        <v>2.16</v>
      </c>
      <c r="H189" s="93">
        <v>2.16</v>
      </c>
      <c r="I189" s="94">
        <f t="shared" si="32"/>
        <v>12.96</v>
      </c>
      <c r="J189" s="42">
        <f t="shared" si="33"/>
        <v>12.96</v>
      </c>
    </row>
    <row r="190" spans="1:10" ht="12.75">
      <c r="A190" s="5" t="s">
        <v>166</v>
      </c>
      <c r="B190" s="89" t="s">
        <v>827</v>
      </c>
      <c r="C190" s="90" t="s">
        <v>422</v>
      </c>
      <c r="D190" s="91" t="s">
        <v>1014</v>
      </c>
      <c r="E190" s="90" t="s">
        <v>11</v>
      </c>
      <c r="F190" s="92">
        <v>6</v>
      </c>
      <c r="G190" s="199">
        <v>0.7</v>
      </c>
      <c r="H190" s="93">
        <v>0.7</v>
      </c>
      <c r="I190" s="94">
        <f t="shared" si="32"/>
        <v>4.2</v>
      </c>
      <c r="J190" s="42">
        <f t="shared" si="33"/>
        <v>4.2</v>
      </c>
    </row>
    <row r="191" spans="1:10" ht="12.75">
      <c r="A191" s="5" t="s">
        <v>167</v>
      </c>
      <c r="B191" s="89" t="s">
        <v>828</v>
      </c>
      <c r="C191" s="90" t="s">
        <v>423</v>
      </c>
      <c r="D191" s="91" t="s">
        <v>1015</v>
      </c>
      <c r="E191" s="90" t="s">
        <v>11</v>
      </c>
      <c r="F191" s="92">
        <v>46</v>
      </c>
      <c r="G191" s="199">
        <v>0.71</v>
      </c>
      <c r="H191" s="93">
        <v>0.71</v>
      </c>
      <c r="I191" s="94">
        <f t="shared" si="32"/>
        <v>32.659999999999997</v>
      </c>
      <c r="J191" s="42">
        <f t="shared" si="33"/>
        <v>32.659999999999997</v>
      </c>
    </row>
    <row r="192" spans="1:10" ht="12.75">
      <c r="A192" s="5" t="s">
        <v>168</v>
      </c>
      <c r="B192" s="89" t="s">
        <v>829</v>
      </c>
      <c r="C192" s="90" t="s">
        <v>424</v>
      </c>
      <c r="D192" s="91" t="s">
        <v>1016</v>
      </c>
      <c r="E192" s="90" t="s">
        <v>11</v>
      </c>
      <c r="F192" s="92">
        <v>1</v>
      </c>
      <c r="G192" s="199">
        <v>2.88</v>
      </c>
      <c r="H192" s="93">
        <v>2.88</v>
      </c>
      <c r="I192" s="94">
        <f t="shared" si="32"/>
        <v>2.88</v>
      </c>
      <c r="J192" s="42">
        <f t="shared" si="33"/>
        <v>2.88</v>
      </c>
    </row>
    <row r="193" spans="1:10" ht="12.75">
      <c r="A193" s="5" t="s">
        <v>169</v>
      </c>
      <c r="B193" s="89" t="s">
        <v>830</v>
      </c>
      <c r="C193" s="90" t="s">
        <v>425</v>
      </c>
      <c r="D193" s="91" t="s">
        <v>1128</v>
      </c>
      <c r="E193" s="90" t="s">
        <v>11</v>
      </c>
      <c r="F193" s="92">
        <v>6</v>
      </c>
      <c r="G193" s="199">
        <v>3.78</v>
      </c>
      <c r="H193" s="93">
        <v>3.78</v>
      </c>
      <c r="I193" s="94">
        <f t="shared" si="32"/>
        <v>22.68</v>
      </c>
      <c r="J193" s="42">
        <f t="shared" si="33"/>
        <v>22.68</v>
      </c>
    </row>
    <row r="194" spans="1:10" ht="12.75">
      <c r="A194" s="5" t="s">
        <v>170</v>
      </c>
      <c r="B194" s="89" t="s">
        <v>831</v>
      </c>
      <c r="C194" s="90" t="s">
        <v>426</v>
      </c>
      <c r="D194" s="91" t="s">
        <v>1129</v>
      </c>
      <c r="E194" s="90" t="s">
        <v>11</v>
      </c>
      <c r="F194" s="92">
        <v>28</v>
      </c>
      <c r="G194" s="199">
        <v>6.84</v>
      </c>
      <c r="H194" s="93">
        <v>6.84</v>
      </c>
      <c r="I194" s="94">
        <f t="shared" ref="I194:I197" si="34">TRUNC(F194*G194,2)</f>
        <v>191.52</v>
      </c>
      <c r="J194" s="42">
        <f t="shared" ref="J194:J197" si="35">TRUNC(F194*H194,2)</f>
        <v>191.52</v>
      </c>
    </row>
    <row r="195" spans="1:10" ht="12.75">
      <c r="A195" s="5" t="s">
        <v>171</v>
      </c>
      <c r="B195" s="89" t="s">
        <v>838</v>
      </c>
      <c r="C195" s="90" t="s">
        <v>427</v>
      </c>
      <c r="D195" s="91" t="s">
        <v>1131</v>
      </c>
      <c r="E195" s="90" t="s">
        <v>11</v>
      </c>
      <c r="F195" s="92">
        <v>3</v>
      </c>
      <c r="G195" s="199">
        <v>1.68</v>
      </c>
      <c r="H195" s="93">
        <v>1.68</v>
      </c>
      <c r="I195" s="94">
        <f t="shared" si="34"/>
        <v>5.04</v>
      </c>
      <c r="J195" s="42">
        <f t="shared" si="35"/>
        <v>5.04</v>
      </c>
    </row>
    <row r="196" spans="1:10" ht="12.75">
      <c r="A196" s="5" t="s">
        <v>172</v>
      </c>
      <c r="B196" s="89" t="s">
        <v>841</v>
      </c>
      <c r="C196" s="90" t="s">
        <v>428</v>
      </c>
      <c r="D196" s="91" t="s">
        <v>1132</v>
      </c>
      <c r="E196" s="90" t="s">
        <v>11</v>
      </c>
      <c r="F196" s="92">
        <v>23</v>
      </c>
      <c r="G196" s="199">
        <v>5.58</v>
      </c>
      <c r="H196" s="93">
        <v>5.58</v>
      </c>
      <c r="I196" s="94">
        <f t="shared" si="34"/>
        <v>128.34</v>
      </c>
      <c r="J196" s="42">
        <f t="shared" si="35"/>
        <v>128.34</v>
      </c>
    </row>
    <row r="197" spans="1:10" ht="12.75">
      <c r="A197" s="5" t="s">
        <v>173</v>
      </c>
      <c r="B197" s="89" t="s">
        <v>833</v>
      </c>
      <c r="C197" s="90" t="s">
        <v>429</v>
      </c>
      <c r="D197" s="91" t="s">
        <v>832</v>
      </c>
      <c r="E197" s="90" t="s">
        <v>11</v>
      </c>
      <c r="F197" s="92">
        <v>2</v>
      </c>
      <c r="G197" s="199">
        <v>0.98</v>
      </c>
      <c r="H197" s="93">
        <v>0.98</v>
      </c>
      <c r="I197" s="94">
        <f t="shared" si="34"/>
        <v>1.96</v>
      </c>
      <c r="J197" s="42">
        <f t="shared" si="35"/>
        <v>1.96</v>
      </c>
    </row>
    <row r="198" spans="1:10" ht="12.75">
      <c r="A198" s="5" t="s">
        <v>174</v>
      </c>
      <c r="B198" s="89" t="s">
        <v>840</v>
      </c>
      <c r="C198" s="90" t="s">
        <v>430</v>
      </c>
      <c r="D198" s="91" t="s">
        <v>839</v>
      </c>
      <c r="E198" s="90" t="s">
        <v>11</v>
      </c>
      <c r="F198" s="92">
        <v>3</v>
      </c>
      <c r="G198" s="199">
        <v>1.8</v>
      </c>
      <c r="H198" s="93">
        <v>1.8</v>
      </c>
      <c r="I198" s="94">
        <f t="shared" ref="I198:I203" si="36">TRUNC(F198*G198,2)</f>
        <v>5.4</v>
      </c>
      <c r="J198" s="42">
        <f t="shared" ref="J198:J203" si="37">TRUNC(F198*H198,2)</f>
        <v>5.4</v>
      </c>
    </row>
    <row r="199" spans="1:10" ht="12.75">
      <c r="A199" s="5" t="s">
        <v>175</v>
      </c>
      <c r="B199" s="89" t="s">
        <v>626</v>
      </c>
      <c r="C199" s="90" t="s">
        <v>431</v>
      </c>
      <c r="D199" s="91" t="s">
        <v>1080</v>
      </c>
      <c r="E199" s="90" t="s">
        <v>512</v>
      </c>
      <c r="F199" s="92">
        <v>0.28000000000000003</v>
      </c>
      <c r="G199" s="199">
        <v>8.41</v>
      </c>
      <c r="H199" s="93">
        <v>8.41</v>
      </c>
      <c r="I199" s="94">
        <f t="shared" si="36"/>
        <v>2.35</v>
      </c>
      <c r="J199" s="42">
        <f t="shared" si="37"/>
        <v>2.35</v>
      </c>
    </row>
    <row r="200" spans="1:10" ht="12.75">
      <c r="A200" s="5" t="s">
        <v>176</v>
      </c>
      <c r="B200" s="89" t="s">
        <v>628</v>
      </c>
      <c r="C200" s="90" t="s">
        <v>432</v>
      </c>
      <c r="D200" s="91" t="s">
        <v>627</v>
      </c>
      <c r="E200" s="90" t="s">
        <v>512</v>
      </c>
      <c r="F200" s="92">
        <v>46.37</v>
      </c>
      <c r="G200" s="199">
        <v>3.24</v>
      </c>
      <c r="H200" s="93">
        <v>3.24</v>
      </c>
      <c r="I200" s="94">
        <f t="shared" si="36"/>
        <v>150.22999999999999</v>
      </c>
      <c r="J200" s="42">
        <f t="shared" si="37"/>
        <v>150.22999999999999</v>
      </c>
    </row>
    <row r="201" spans="1:10" ht="12.75">
      <c r="A201" s="5" t="s">
        <v>177</v>
      </c>
      <c r="B201" s="89" t="s">
        <v>630</v>
      </c>
      <c r="C201" s="90" t="s">
        <v>433</v>
      </c>
      <c r="D201" s="91" t="s">
        <v>629</v>
      </c>
      <c r="E201" s="90" t="s">
        <v>512</v>
      </c>
      <c r="F201" s="92">
        <v>122.75</v>
      </c>
      <c r="G201" s="199">
        <v>3.7</v>
      </c>
      <c r="H201" s="93">
        <v>3.7</v>
      </c>
      <c r="I201" s="94">
        <f t="shared" si="36"/>
        <v>454.17</v>
      </c>
      <c r="J201" s="42">
        <f t="shared" si="37"/>
        <v>454.17</v>
      </c>
    </row>
    <row r="202" spans="1:10" ht="12.75">
      <c r="A202" s="5" t="s">
        <v>178</v>
      </c>
      <c r="B202" s="89" t="s">
        <v>632</v>
      </c>
      <c r="C202" s="90" t="s">
        <v>434</v>
      </c>
      <c r="D202" s="91" t="s">
        <v>631</v>
      </c>
      <c r="E202" s="90" t="s">
        <v>512</v>
      </c>
      <c r="F202" s="92">
        <v>112.17</v>
      </c>
      <c r="G202" s="199">
        <v>8.51</v>
      </c>
      <c r="H202" s="93">
        <v>8.51</v>
      </c>
      <c r="I202" s="94">
        <f t="shared" si="36"/>
        <v>954.56</v>
      </c>
      <c r="J202" s="42">
        <f t="shared" si="37"/>
        <v>954.56</v>
      </c>
    </row>
    <row r="203" spans="1:10" ht="12.75">
      <c r="A203" s="5" t="s">
        <v>179</v>
      </c>
      <c r="B203" s="89" t="s">
        <v>896</v>
      </c>
      <c r="C203" s="90" t="s">
        <v>435</v>
      </c>
      <c r="D203" s="91" t="s">
        <v>895</v>
      </c>
      <c r="E203" s="90" t="s">
        <v>11</v>
      </c>
      <c r="F203" s="92">
        <v>6</v>
      </c>
      <c r="G203" s="199">
        <v>1.81</v>
      </c>
      <c r="H203" s="93">
        <v>1.81</v>
      </c>
      <c r="I203" s="94">
        <f t="shared" si="36"/>
        <v>10.86</v>
      </c>
      <c r="J203" s="42">
        <f t="shared" si="37"/>
        <v>10.86</v>
      </c>
    </row>
    <row r="204" spans="1:10" ht="12.75">
      <c r="A204" s="5" t="s">
        <v>180</v>
      </c>
      <c r="B204" s="89" t="s">
        <v>837</v>
      </c>
      <c r="C204" s="90" t="s">
        <v>436</v>
      </c>
      <c r="D204" s="91" t="s">
        <v>836</v>
      </c>
      <c r="E204" s="90" t="s">
        <v>11</v>
      </c>
      <c r="F204" s="92">
        <v>1</v>
      </c>
      <c r="G204" s="199">
        <v>15.95</v>
      </c>
      <c r="H204" s="93">
        <v>15.95</v>
      </c>
      <c r="I204" s="94">
        <f t="shared" ref="I204:I230" si="38">TRUNC(F204*G204,2)</f>
        <v>15.95</v>
      </c>
      <c r="J204" s="42">
        <f t="shared" ref="J204:J230" si="39">TRUNC(F204*H204,2)</f>
        <v>15.95</v>
      </c>
    </row>
    <row r="205" spans="1:10" ht="12.75">
      <c r="A205" s="5" t="s">
        <v>181</v>
      </c>
      <c r="B205" s="89" t="s">
        <v>835</v>
      </c>
      <c r="C205" s="90" t="s">
        <v>437</v>
      </c>
      <c r="D205" s="91" t="s">
        <v>1130</v>
      </c>
      <c r="E205" s="90" t="s">
        <v>11</v>
      </c>
      <c r="F205" s="92">
        <v>24</v>
      </c>
      <c r="G205" s="199">
        <v>7.93</v>
      </c>
      <c r="H205" s="93">
        <v>7.93</v>
      </c>
      <c r="I205" s="94">
        <f t="shared" si="38"/>
        <v>190.32</v>
      </c>
      <c r="J205" s="42">
        <f t="shared" si="39"/>
        <v>190.32</v>
      </c>
    </row>
    <row r="206" spans="1:10" ht="24" customHeight="1">
      <c r="A206" s="5" t="s">
        <v>182</v>
      </c>
      <c r="B206" s="89" t="s">
        <v>842</v>
      </c>
      <c r="C206" s="90" t="s">
        <v>438</v>
      </c>
      <c r="D206" s="91" t="s">
        <v>1133</v>
      </c>
      <c r="E206" s="90" t="s">
        <v>11</v>
      </c>
      <c r="F206" s="92">
        <v>5</v>
      </c>
      <c r="G206" s="199">
        <v>12.26</v>
      </c>
      <c r="H206" s="93">
        <v>12.26</v>
      </c>
      <c r="I206" s="94">
        <f t="shared" si="38"/>
        <v>61.3</v>
      </c>
      <c r="J206" s="42">
        <f t="shared" si="39"/>
        <v>61.3</v>
      </c>
    </row>
    <row r="207" spans="1:10" ht="12.75">
      <c r="A207" s="5" t="s">
        <v>183</v>
      </c>
      <c r="B207" s="89" t="s">
        <v>834</v>
      </c>
      <c r="C207" s="90" t="s">
        <v>439</v>
      </c>
      <c r="D207" s="91" t="s">
        <v>1017</v>
      </c>
      <c r="E207" s="90" t="s">
        <v>11</v>
      </c>
      <c r="F207" s="92">
        <v>4</v>
      </c>
      <c r="G207" s="199">
        <v>1.58</v>
      </c>
      <c r="H207" s="93">
        <v>1.58</v>
      </c>
      <c r="I207" s="94">
        <f t="shared" si="38"/>
        <v>6.32</v>
      </c>
      <c r="J207" s="42">
        <f t="shared" si="39"/>
        <v>6.32</v>
      </c>
    </row>
    <row r="208" spans="1:10" ht="12.75">
      <c r="A208" s="5" t="s">
        <v>184</v>
      </c>
      <c r="B208" s="89" t="s">
        <v>890</v>
      </c>
      <c r="C208" s="90" t="s">
        <v>440</v>
      </c>
      <c r="D208" s="91" t="s">
        <v>889</v>
      </c>
      <c r="E208" s="90" t="s">
        <v>11</v>
      </c>
      <c r="F208" s="92">
        <v>22</v>
      </c>
      <c r="G208" s="199">
        <v>74.83</v>
      </c>
      <c r="H208" s="93">
        <v>74.83</v>
      </c>
      <c r="I208" s="94">
        <f t="shared" si="38"/>
        <v>1646.26</v>
      </c>
      <c r="J208" s="42">
        <f t="shared" si="39"/>
        <v>1646.26</v>
      </c>
    </row>
    <row r="209" spans="1:10" ht="24" customHeight="1">
      <c r="A209" s="5" t="s">
        <v>185</v>
      </c>
      <c r="B209" s="89" t="s">
        <v>886</v>
      </c>
      <c r="C209" s="90" t="s">
        <v>441</v>
      </c>
      <c r="D209" s="91" t="s">
        <v>885</v>
      </c>
      <c r="E209" s="90" t="s">
        <v>11</v>
      </c>
      <c r="F209" s="92">
        <v>5</v>
      </c>
      <c r="G209" s="199">
        <v>28.38</v>
      </c>
      <c r="H209" s="93">
        <v>28.38</v>
      </c>
      <c r="I209" s="94">
        <f t="shared" si="38"/>
        <v>141.9</v>
      </c>
      <c r="J209" s="42">
        <f t="shared" si="39"/>
        <v>141.9</v>
      </c>
    </row>
    <row r="210" spans="1:10" ht="12.75">
      <c r="A210" s="5" t="s">
        <v>186</v>
      </c>
      <c r="B210" s="89" t="s">
        <v>888</v>
      </c>
      <c r="C210" s="90" t="s">
        <v>442</v>
      </c>
      <c r="D210" s="91" t="s">
        <v>887</v>
      </c>
      <c r="E210" s="90" t="s">
        <v>11</v>
      </c>
      <c r="F210" s="92">
        <v>17</v>
      </c>
      <c r="G210" s="199">
        <v>16.93</v>
      </c>
      <c r="H210" s="93">
        <v>16.93</v>
      </c>
      <c r="I210" s="94">
        <f t="shared" si="38"/>
        <v>287.81</v>
      </c>
      <c r="J210" s="42">
        <f t="shared" si="39"/>
        <v>287.81</v>
      </c>
    </row>
    <row r="211" spans="1:10" ht="22.5">
      <c r="A211" s="5" t="s">
        <v>187</v>
      </c>
      <c r="B211" s="89">
        <v>89495</v>
      </c>
      <c r="C211" s="90">
        <v>89495</v>
      </c>
      <c r="D211" s="91" t="s">
        <v>989</v>
      </c>
      <c r="E211" s="90" t="s">
        <v>11</v>
      </c>
      <c r="F211" s="92">
        <v>22</v>
      </c>
      <c r="G211" s="200">
        <v>22.23</v>
      </c>
      <c r="H211" s="95">
        <v>22.9</v>
      </c>
      <c r="I211" s="94">
        <f t="shared" si="38"/>
        <v>489.06</v>
      </c>
      <c r="J211" s="42">
        <f t="shared" si="39"/>
        <v>503.8</v>
      </c>
    </row>
    <row r="212" spans="1:10" ht="22.5">
      <c r="A212" s="5" t="s">
        <v>188</v>
      </c>
      <c r="B212" s="89">
        <v>89849</v>
      </c>
      <c r="C212" s="90">
        <v>89849</v>
      </c>
      <c r="D212" s="91" t="s">
        <v>976</v>
      </c>
      <c r="E212" s="90" t="s">
        <v>512</v>
      </c>
      <c r="F212" s="92">
        <v>9</v>
      </c>
      <c r="G212" s="200">
        <v>57.54</v>
      </c>
      <c r="H212" s="95">
        <v>59.43</v>
      </c>
      <c r="I212" s="94">
        <f t="shared" si="38"/>
        <v>517.86</v>
      </c>
      <c r="J212" s="42">
        <f t="shared" si="39"/>
        <v>534.87</v>
      </c>
    </row>
    <row r="213" spans="1:10" ht="22.5">
      <c r="A213" s="5" t="s">
        <v>189</v>
      </c>
      <c r="B213" s="89">
        <v>89714</v>
      </c>
      <c r="C213" s="90">
        <v>89714</v>
      </c>
      <c r="D213" s="91" t="s">
        <v>947</v>
      </c>
      <c r="E213" s="90" t="s">
        <v>512</v>
      </c>
      <c r="F213" s="92">
        <v>21.83</v>
      </c>
      <c r="G213" s="200">
        <v>39.4</v>
      </c>
      <c r="H213" s="95">
        <v>42.09</v>
      </c>
      <c r="I213" s="94">
        <f t="shared" si="38"/>
        <v>860.1</v>
      </c>
      <c r="J213" s="42">
        <f t="shared" si="39"/>
        <v>918.82</v>
      </c>
    </row>
    <row r="214" spans="1:10" ht="22.5">
      <c r="A214" s="5" t="s">
        <v>190</v>
      </c>
      <c r="B214" s="89">
        <v>89712</v>
      </c>
      <c r="C214" s="90">
        <v>89712</v>
      </c>
      <c r="D214" s="91" t="s">
        <v>946</v>
      </c>
      <c r="E214" s="90" t="s">
        <v>512</v>
      </c>
      <c r="F214" s="92">
        <v>20.87</v>
      </c>
      <c r="G214" s="200">
        <v>28.29</v>
      </c>
      <c r="H214" s="95">
        <v>30.21</v>
      </c>
      <c r="I214" s="94">
        <f t="shared" si="38"/>
        <v>590.41</v>
      </c>
      <c r="J214" s="42">
        <f t="shared" si="39"/>
        <v>630.48</v>
      </c>
    </row>
    <row r="215" spans="1:10" ht="22.5">
      <c r="A215" s="5" t="s">
        <v>191</v>
      </c>
      <c r="B215" s="89">
        <v>89711</v>
      </c>
      <c r="C215" s="90">
        <v>89711</v>
      </c>
      <c r="D215" s="91" t="s">
        <v>945</v>
      </c>
      <c r="E215" s="90" t="s">
        <v>512</v>
      </c>
      <c r="F215" s="92">
        <v>64.11</v>
      </c>
      <c r="G215" s="200">
        <v>22.48</v>
      </c>
      <c r="H215" s="95">
        <v>24.26</v>
      </c>
      <c r="I215" s="94">
        <f t="shared" si="38"/>
        <v>1441.19</v>
      </c>
      <c r="J215" s="42">
        <f t="shared" si="39"/>
        <v>1555.3</v>
      </c>
    </row>
    <row r="216" spans="1:10" ht="22.5">
      <c r="A216" s="5" t="s">
        <v>192</v>
      </c>
      <c r="B216" s="89" t="s">
        <v>801</v>
      </c>
      <c r="C216" s="90" t="s">
        <v>443</v>
      </c>
      <c r="D216" s="91" t="s">
        <v>1118</v>
      </c>
      <c r="E216" s="90" t="s">
        <v>512</v>
      </c>
      <c r="F216" s="92">
        <v>17.809999999999999</v>
      </c>
      <c r="G216" s="199">
        <v>14.46</v>
      </c>
      <c r="H216" s="93">
        <v>15.53</v>
      </c>
      <c r="I216" s="94">
        <f t="shared" si="38"/>
        <v>257.52999999999997</v>
      </c>
      <c r="J216" s="42">
        <f t="shared" si="39"/>
        <v>276.58</v>
      </c>
    </row>
    <row r="217" spans="1:10" ht="22.5">
      <c r="A217" s="5" t="s">
        <v>193</v>
      </c>
      <c r="B217" s="89" t="s">
        <v>802</v>
      </c>
      <c r="C217" s="90" t="s">
        <v>444</v>
      </c>
      <c r="D217" s="91" t="s">
        <v>1119</v>
      </c>
      <c r="E217" s="90" t="s">
        <v>512</v>
      </c>
      <c r="F217" s="92">
        <v>0.83</v>
      </c>
      <c r="G217" s="199">
        <v>20.440000000000001</v>
      </c>
      <c r="H217" s="93">
        <v>21.75</v>
      </c>
      <c r="I217" s="94">
        <f t="shared" ref="I217:I229" si="40">TRUNC(F217*G217,2)</f>
        <v>16.96</v>
      </c>
      <c r="J217" s="42">
        <f t="shared" ref="J217:J229" si="41">TRUNC(F217*H217,2)</f>
        <v>18.05</v>
      </c>
    </row>
    <row r="218" spans="1:10" ht="22.5">
      <c r="A218" s="5" t="s">
        <v>194</v>
      </c>
      <c r="B218" s="89" t="s">
        <v>804</v>
      </c>
      <c r="C218" s="90" t="s">
        <v>445</v>
      </c>
      <c r="D218" s="91" t="s">
        <v>803</v>
      </c>
      <c r="E218" s="90" t="s">
        <v>512</v>
      </c>
      <c r="F218" s="92">
        <v>68.290000000000006</v>
      </c>
      <c r="G218" s="199">
        <v>30.37</v>
      </c>
      <c r="H218" s="93">
        <v>32.46</v>
      </c>
      <c r="I218" s="94">
        <f t="shared" si="40"/>
        <v>2073.96</v>
      </c>
      <c r="J218" s="42">
        <f t="shared" si="41"/>
        <v>2216.69</v>
      </c>
    </row>
    <row r="219" spans="1:10" ht="22.5">
      <c r="A219" s="5" t="s">
        <v>195</v>
      </c>
      <c r="B219" s="89" t="s">
        <v>806</v>
      </c>
      <c r="C219" s="90" t="s">
        <v>446</v>
      </c>
      <c r="D219" s="91" t="s">
        <v>805</v>
      </c>
      <c r="E219" s="90" t="s">
        <v>512</v>
      </c>
      <c r="F219" s="92">
        <v>1.5</v>
      </c>
      <c r="G219" s="199">
        <v>59.36</v>
      </c>
      <c r="H219" s="93">
        <v>61.93</v>
      </c>
      <c r="I219" s="94">
        <f t="shared" si="40"/>
        <v>89.04</v>
      </c>
      <c r="J219" s="42">
        <f t="shared" si="41"/>
        <v>92.89</v>
      </c>
    </row>
    <row r="220" spans="1:10" ht="22.5">
      <c r="A220" s="5" t="s">
        <v>196</v>
      </c>
      <c r="B220" s="89" t="s">
        <v>733</v>
      </c>
      <c r="C220" s="90" t="s">
        <v>447</v>
      </c>
      <c r="D220" s="91" t="s">
        <v>732</v>
      </c>
      <c r="E220" s="90" t="s">
        <v>11</v>
      </c>
      <c r="F220" s="92">
        <v>1</v>
      </c>
      <c r="G220" s="199">
        <v>335.71</v>
      </c>
      <c r="H220" s="93">
        <v>347.7</v>
      </c>
      <c r="I220" s="94">
        <f t="shared" si="40"/>
        <v>335.71</v>
      </c>
      <c r="J220" s="42">
        <f t="shared" si="41"/>
        <v>347.7</v>
      </c>
    </row>
    <row r="221" spans="1:10" ht="22.5">
      <c r="A221" s="5" t="s">
        <v>197</v>
      </c>
      <c r="B221" s="89">
        <v>97974</v>
      </c>
      <c r="C221" s="90">
        <v>97974</v>
      </c>
      <c r="D221" s="91" t="s">
        <v>956</v>
      </c>
      <c r="E221" s="90" t="s">
        <v>11</v>
      </c>
      <c r="F221" s="92">
        <v>8</v>
      </c>
      <c r="G221" s="200">
        <v>454.47</v>
      </c>
      <c r="H221" s="95">
        <v>467.97</v>
      </c>
      <c r="I221" s="94">
        <f t="shared" si="40"/>
        <v>3635.76</v>
      </c>
      <c r="J221" s="42">
        <f t="shared" si="41"/>
        <v>3743.76</v>
      </c>
    </row>
    <row r="222" spans="1:10" ht="33.75">
      <c r="A222" s="5" t="s">
        <v>198</v>
      </c>
      <c r="B222" s="89" t="s">
        <v>730</v>
      </c>
      <c r="C222" s="90" t="s">
        <v>448</v>
      </c>
      <c r="D222" s="91" t="s">
        <v>1107</v>
      </c>
      <c r="E222" s="90" t="s">
        <v>11</v>
      </c>
      <c r="F222" s="92">
        <v>2</v>
      </c>
      <c r="G222" s="199">
        <v>1393.02</v>
      </c>
      <c r="H222" s="93">
        <v>1493.75</v>
      </c>
      <c r="I222" s="94">
        <f t="shared" si="40"/>
        <v>2786.04</v>
      </c>
      <c r="J222" s="42">
        <f t="shared" si="41"/>
        <v>2987.5</v>
      </c>
    </row>
    <row r="223" spans="1:10" ht="45.75" customHeight="1">
      <c r="A223" s="5" t="s">
        <v>199</v>
      </c>
      <c r="B223" s="89" t="s">
        <v>617</v>
      </c>
      <c r="C223" s="90" t="s">
        <v>449</v>
      </c>
      <c r="D223" s="91" t="s">
        <v>616</v>
      </c>
      <c r="E223" s="90" t="s">
        <v>11</v>
      </c>
      <c r="F223" s="92">
        <v>10</v>
      </c>
      <c r="G223" s="199">
        <v>562.77</v>
      </c>
      <c r="H223" s="93">
        <v>574.79999999999995</v>
      </c>
      <c r="I223" s="94">
        <f t="shared" si="40"/>
        <v>5627.7</v>
      </c>
      <c r="J223" s="42">
        <f t="shared" si="41"/>
        <v>5748</v>
      </c>
    </row>
    <row r="224" spans="1:10" ht="12.75">
      <c r="A224" s="5" t="s">
        <v>200</v>
      </c>
      <c r="B224" s="89" t="s">
        <v>826</v>
      </c>
      <c r="C224" s="90" t="s">
        <v>450</v>
      </c>
      <c r="D224" s="91" t="s">
        <v>825</v>
      </c>
      <c r="E224" s="90" t="s">
        <v>11</v>
      </c>
      <c r="F224" s="92">
        <v>1</v>
      </c>
      <c r="G224" s="199">
        <v>4.66</v>
      </c>
      <c r="H224" s="93">
        <v>4.66</v>
      </c>
      <c r="I224" s="94">
        <f t="shared" si="40"/>
        <v>4.66</v>
      </c>
      <c r="J224" s="42">
        <f t="shared" si="41"/>
        <v>4.66</v>
      </c>
    </row>
    <row r="225" spans="1:10" ht="22.5">
      <c r="A225" s="5" t="s">
        <v>201</v>
      </c>
      <c r="B225" s="89">
        <v>89748</v>
      </c>
      <c r="C225" s="90">
        <v>89748</v>
      </c>
      <c r="D225" s="91" t="s">
        <v>951</v>
      </c>
      <c r="E225" s="90" t="s">
        <v>11</v>
      </c>
      <c r="F225" s="92">
        <v>1</v>
      </c>
      <c r="G225" s="200">
        <v>43.66</v>
      </c>
      <c r="H225" s="95">
        <v>44.83</v>
      </c>
      <c r="I225" s="94">
        <f t="shared" si="40"/>
        <v>43.66</v>
      </c>
      <c r="J225" s="42">
        <f t="shared" si="41"/>
        <v>44.83</v>
      </c>
    </row>
    <row r="226" spans="1:10" ht="22.5">
      <c r="A226" s="5" t="s">
        <v>202</v>
      </c>
      <c r="B226" s="89">
        <v>89728</v>
      </c>
      <c r="C226" s="90">
        <v>89728</v>
      </c>
      <c r="D226" s="91" t="s">
        <v>983</v>
      </c>
      <c r="E226" s="90" t="s">
        <v>11</v>
      </c>
      <c r="F226" s="92">
        <v>23</v>
      </c>
      <c r="G226" s="200">
        <v>13.62</v>
      </c>
      <c r="H226" s="95">
        <v>14.4</v>
      </c>
      <c r="I226" s="94">
        <f t="shared" si="40"/>
        <v>313.26</v>
      </c>
      <c r="J226" s="42">
        <f t="shared" si="41"/>
        <v>331.2</v>
      </c>
    </row>
    <row r="227" spans="1:10" ht="22.5">
      <c r="A227" s="5" t="s">
        <v>203</v>
      </c>
      <c r="B227" s="89">
        <v>89746</v>
      </c>
      <c r="C227" s="90">
        <v>89746</v>
      </c>
      <c r="D227" s="91" t="s">
        <v>979</v>
      </c>
      <c r="E227" s="90" t="s">
        <v>11</v>
      </c>
      <c r="F227" s="92">
        <v>5</v>
      </c>
      <c r="G227" s="200">
        <v>29.54</v>
      </c>
      <c r="H227" s="95">
        <v>30.71</v>
      </c>
      <c r="I227" s="94">
        <f t="shared" si="40"/>
        <v>147.69999999999999</v>
      </c>
      <c r="J227" s="42">
        <f t="shared" si="41"/>
        <v>153.55000000000001</v>
      </c>
    </row>
    <row r="228" spans="1:10" ht="22.5">
      <c r="A228" s="5" t="s">
        <v>204</v>
      </c>
      <c r="B228" s="89">
        <v>89726</v>
      </c>
      <c r="C228" s="90">
        <v>89726</v>
      </c>
      <c r="D228" s="91" t="s">
        <v>949</v>
      </c>
      <c r="E228" s="90" t="s">
        <v>11</v>
      </c>
      <c r="F228" s="92">
        <v>25</v>
      </c>
      <c r="G228" s="200">
        <v>10.95</v>
      </c>
      <c r="H228" s="95">
        <v>11.73</v>
      </c>
      <c r="I228" s="94">
        <f t="shared" si="40"/>
        <v>273.75</v>
      </c>
      <c r="J228" s="42">
        <f t="shared" si="41"/>
        <v>293.25</v>
      </c>
    </row>
    <row r="229" spans="1:10" ht="22.5">
      <c r="A229" s="5" t="s">
        <v>205</v>
      </c>
      <c r="B229" s="89">
        <v>89732</v>
      </c>
      <c r="C229" s="90">
        <v>89732</v>
      </c>
      <c r="D229" s="91" t="s">
        <v>978</v>
      </c>
      <c r="E229" s="90" t="s">
        <v>11</v>
      </c>
      <c r="F229" s="92">
        <v>5</v>
      </c>
      <c r="G229" s="200">
        <v>16.440000000000001</v>
      </c>
      <c r="H229" s="95">
        <v>17.27</v>
      </c>
      <c r="I229" s="94">
        <f t="shared" si="40"/>
        <v>82.2</v>
      </c>
      <c r="J229" s="42">
        <f t="shared" si="41"/>
        <v>86.35</v>
      </c>
    </row>
    <row r="230" spans="1:10" ht="22.5">
      <c r="A230" s="5" t="s">
        <v>206</v>
      </c>
      <c r="B230" s="89">
        <v>89744</v>
      </c>
      <c r="C230" s="90">
        <v>89744</v>
      </c>
      <c r="D230" s="91" t="s">
        <v>984</v>
      </c>
      <c r="E230" s="90" t="s">
        <v>11</v>
      </c>
      <c r="F230" s="92">
        <v>5</v>
      </c>
      <c r="G230" s="200">
        <v>28.71</v>
      </c>
      <c r="H230" s="95">
        <v>29.88</v>
      </c>
      <c r="I230" s="94">
        <f t="shared" si="38"/>
        <v>143.55000000000001</v>
      </c>
      <c r="J230" s="42">
        <f t="shared" si="39"/>
        <v>149.4</v>
      </c>
    </row>
    <row r="231" spans="1:10" ht="22.5">
      <c r="A231" s="5" t="s">
        <v>207</v>
      </c>
      <c r="B231" s="89">
        <v>89724</v>
      </c>
      <c r="C231" s="90">
        <v>89724</v>
      </c>
      <c r="D231" s="91" t="s">
        <v>948</v>
      </c>
      <c r="E231" s="90" t="s">
        <v>11</v>
      </c>
      <c r="F231" s="92">
        <v>21</v>
      </c>
      <c r="G231" s="200">
        <v>10.72</v>
      </c>
      <c r="H231" s="95">
        <v>11.5</v>
      </c>
      <c r="I231" s="94">
        <f t="shared" ref="I231:I245" si="42">TRUNC(F231*G231,2)</f>
        <v>225.12</v>
      </c>
      <c r="J231" s="42">
        <f t="shared" ref="J231:J245" si="43">TRUNC(F231*H231,2)</f>
        <v>241.5</v>
      </c>
    </row>
    <row r="232" spans="1:10" ht="22.5">
      <c r="A232" s="5" t="s">
        <v>208</v>
      </c>
      <c r="B232" s="89">
        <v>89731</v>
      </c>
      <c r="C232" s="90">
        <v>89731</v>
      </c>
      <c r="D232" s="91" t="s">
        <v>950</v>
      </c>
      <c r="E232" s="90" t="s">
        <v>11</v>
      </c>
      <c r="F232" s="92">
        <v>1</v>
      </c>
      <c r="G232" s="200">
        <v>15.72</v>
      </c>
      <c r="H232" s="95">
        <v>16.55</v>
      </c>
      <c r="I232" s="94">
        <f t="shared" si="42"/>
        <v>15.72</v>
      </c>
      <c r="J232" s="42">
        <f t="shared" si="43"/>
        <v>16.55</v>
      </c>
    </row>
    <row r="233" spans="1:10" ht="12.75">
      <c r="A233" s="5" t="s">
        <v>209</v>
      </c>
      <c r="B233" s="89">
        <v>37949</v>
      </c>
      <c r="C233" s="90">
        <v>37949</v>
      </c>
      <c r="D233" s="91" t="s">
        <v>1164</v>
      </c>
      <c r="E233" s="90" t="s">
        <v>1000</v>
      </c>
      <c r="F233" s="92">
        <v>23</v>
      </c>
      <c r="G233" s="199">
        <v>2.21</v>
      </c>
      <c r="H233" s="93">
        <v>2.21</v>
      </c>
      <c r="I233" s="94">
        <f t="shared" si="42"/>
        <v>50.83</v>
      </c>
      <c r="J233" s="42">
        <f t="shared" si="43"/>
        <v>50.83</v>
      </c>
    </row>
    <row r="234" spans="1:10" ht="12.75">
      <c r="A234" s="5" t="s">
        <v>210</v>
      </c>
      <c r="B234" s="89">
        <v>3659</v>
      </c>
      <c r="C234" s="90">
        <v>3659</v>
      </c>
      <c r="D234" s="91" t="s">
        <v>952</v>
      </c>
      <c r="E234" s="90" t="s">
        <v>1000</v>
      </c>
      <c r="F234" s="92">
        <v>3</v>
      </c>
      <c r="G234" s="199">
        <v>18.63</v>
      </c>
      <c r="H234" s="93">
        <v>18.63</v>
      </c>
      <c r="I234" s="94">
        <f t="shared" si="42"/>
        <v>55.89</v>
      </c>
      <c r="J234" s="42">
        <f t="shared" si="43"/>
        <v>55.89</v>
      </c>
    </row>
    <row r="235" spans="1:10" ht="22.5">
      <c r="A235" s="5" t="s">
        <v>211</v>
      </c>
      <c r="B235" s="89">
        <v>104159</v>
      </c>
      <c r="C235" s="90">
        <v>104159</v>
      </c>
      <c r="D235" s="91" t="s">
        <v>987</v>
      </c>
      <c r="E235" s="90" t="s">
        <v>11</v>
      </c>
      <c r="F235" s="92">
        <v>1</v>
      </c>
      <c r="G235" s="200">
        <v>41.54</v>
      </c>
      <c r="H235" s="95">
        <v>42.31</v>
      </c>
      <c r="I235" s="94">
        <f t="shared" si="42"/>
        <v>41.54</v>
      </c>
      <c r="J235" s="42">
        <f t="shared" si="43"/>
        <v>42.31</v>
      </c>
    </row>
    <row r="236" spans="1:10" ht="23.25" customHeight="1">
      <c r="A236" s="5" t="s">
        <v>212</v>
      </c>
      <c r="B236" s="89">
        <v>89782</v>
      </c>
      <c r="C236" s="90">
        <v>89782</v>
      </c>
      <c r="D236" s="91" t="s">
        <v>985</v>
      </c>
      <c r="E236" s="90" t="s">
        <v>11</v>
      </c>
      <c r="F236" s="92">
        <v>5</v>
      </c>
      <c r="G236" s="200">
        <v>15.48</v>
      </c>
      <c r="H236" s="95">
        <v>16.510000000000002</v>
      </c>
      <c r="I236" s="94">
        <f t="shared" si="42"/>
        <v>77.400000000000006</v>
      </c>
      <c r="J236" s="42">
        <f t="shared" si="43"/>
        <v>82.55</v>
      </c>
    </row>
    <row r="237" spans="1:10" ht="22.5">
      <c r="A237" s="5" t="s">
        <v>213</v>
      </c>
      <c r="B237" s="89">
        <v>104344</v>
      </c>
      <c r="C237" s="90">
        <v>104344</v>
      </c>
      <c r="D237" s="91" t="s">
        <v>988</v>
      </c>
      <c r="E237" s="90" t="s">
        <v>11</v>
      </c>
      <c r="F237" s="92">
        <v>15</v>
      </c>
      <c r="G237" s="200">
        <v>42.17</v>
      </c>
      <c r="H237" s="95">
        <v>43.58</v>
      </c>
      <c r="I237" s="94">
        <f t="shared" si="42"/>
        <v>632.54999999999995</v>
      </c>
      <c r="J237" s="42">
        <f t="shared" si="43"/>
        <v>653.70000000000005</v>
      </c>
    </row>
    <row r="238" spans="1:10" ht="22.5">
      <c r="A238" s="5" t="s">
        <v>214</v>
      </c>
      <c r="B238" s="89">
        <v>89833</v>
      </c>
      <c r="C238" s="90">
        <v>89833</v>
      </c>
      <c r="D238" s="91" t="s">
        <v>980</v>
      </c>
      <c r="E238" s="90" t="s">
        <v>11</v>
      </c>
      <c r="F238" s="92">
        <v>3</v>
      </c>
      <c r="G238" s="200">
        <v>46.65</v>
      </c>
      <c r="H238" s="95">
        <v>48.4</v>
      </c>
      <c r="I238" s="94">
        <f t="shared" si="42"/>
        <v>139.94999999999999</v>
      </c>
      <c r="J238" s="42">
        <f t="shared" si="43"/>
        <v>145.19999999999999</v>
      </c>
    </row>
    <row r="239" spans="1:10" ht="22.5">
      <c r="A239" s="5" t="s">
        <v>215</v>
      </c>
      <c r="B239" s="89" t="s">
        <v>737</v>
      </c>
      <c r="C239" s="90" t="s">
        <v>451</v>
      </c>
      <c r="D239" s="91" t="s">
        <v>736</v>
      </c>
      <c r="E239" s="90" t="s">
        <v>11</v>
      </c>
      <c r="F239" s="92">
        <v>1</v>
      </c>
      <c r="G239" s="199">
        <v>1859.86</v>
      </c>
      <c r="H239" s="93">
        <v>1904.55</v>
      </c>
      <c r="I239" s="94">
        <f t="shared" si="42"/>
        <v>1859.86</v>
      </c>
      <c r="J239" s="42">
        <f t="shared" si="43"/>
        <v>1904.55</v>
      </c>
    </row>
    <row r="240" spans="1:10" ht="24.75" customHeight="1">
      <c r="A240" s="5" t="s">
        <v>216</v>
      </c>
      <c r="B240" s="89" t="s">
        <v>739</v>
      </c>
      <c r="C240" s="90" t="s">
        <v>452</v>
      </c>
      <c r="D240" s="91" t="s">
        <v>738</v>
      </c>
      <c r="E240" s="90" t="s">
        <v>11</v>
      </c>
      <c r="F240" s="92">
        <v>1</v>
      </c>
      <c r="G240" s="199">
        <v>1837.71</v>
      </c>
      <c r="H240" s="93">
        <v>1882.4</v>
      </c>
      <c r="I240" s="94">
        <f t="shared" si="42"/>
        <v>1837.71</v>
      </c>
      <c r="J240" s="42">
        <f t="shared" si="43"/>
        <v>1882.4</v>
      </c>
    </row>
    <row r="241" spans="1:10" ht="51.75" customHeight="1">
      <c r="A241" s="5" t="s">
        <v>1034</v>
      </c>
      <c r="B241" s="89" t="s">
        <v>606</v>
      </c>
      <c r="C241" s="90" t="s">
        <v>605</v>
      </c>
      <c r="D241" s="91" t="s">
        <v>1170</v>
      </c>
      <c r="E241" s="90" t="s">
        <v>11</v>
      </c>
      <c r="F241" s="92">
        <v>1</v>
      </c>
      <c r="G241" s="199">
        <v>25048.28</v>
      </c>
      <c r="H241" s="93">
        <v>27181.32</v>
      </c>
      <c r="I241" s="94">
        <f t="shared" si="42"/>
        <v>25048.28</v>
      </c>
      <c r="J241" s="42">
        <f t="shared" si="43"/>
        <v>27181.32</v>
      </c>
    </row>
    <row r="242" spans="1:10" ht="45.75" customHeight="1">
      <c r="A242" s="5" t="s">
        <v>1035</v>
      </c>
      <c r="B242" s="89" t="s">
        <v>608</v>
      </c>
      <c r="C242" s="90" t="s">
        <v>607</v>
      </c>
      <c r="D242" s="91" t="s">
        <v>1171</v>
      </c>
      <c r="E242" s="90" t="s">
        <v>11</v>
      </c>
      <c r="F242" s="92">
        <v>1</v>
      </c>
      <c r="G242" s="199">
        <v>25289.08</v>
      </c>
      <c r="H242" s="93">
        <v>27475.82</v>
      </c>
      <c r="I242" s="94">
        <f t="shared" si="42"/>
        <v>25289.08</v>
      </c>
      <c r="J242" s="42">
        <f t="shared" si="43"/>
        <v>27475.82</v>
      </c>
    </row>
    <row r="243" spans="1:10" ht="46.5" customHeight="1">
      <c r="A243" s="5" t="s">
        <v>1036</v>
      </c>
      <c r="B243" s="89" t="s">
        <v>610</v>
      </c>
      <c r="C243" s="90" t="s">
        <v>609</v>
      </c>
      <c r="D243" s="91" t="s">
        <v>1172</v>
      </c>
      <c r="E243" s="90" t="s">
        <v>11</v>
      </c>
      <c r="F243" s="92">
        <v>1</v>
      </c>
      <c r="G243" s="199">
        <v>27059.67</v>
      </c>
      <c r="H243" s="93">
        <v>29410.66</v>
      </c>
      <c r="I243" s="94">
        <f t="shared" si="42"/>
        <v>27059.67</v>
      </c>
      <c r="J243" s="42">
        <f t="shared" si="43"/>
        <v>29410.66</v>
      </c>
    </row>
    <row r="244" spans="1:10" ht="48" customHeight="1">
      <c r="A244" s="5" t="s">
        <v>1037</v>
      </c>
      <c r="B244" s="89" t="s">
        <v>612</v>
      </c>
      <c r="C244" s="90" t="s">
        <v>611</v>
      </c>
      <c r="D244" s="91" t="s">
        <v>1173</v>
      </c>
      <c r="E244" s="90" t="s">
        <v>11</v>
      </c>
      <c r="F244" s="92">
        <v>1</v>
      </c>
      <c r="G244" s="199">
        <v>28869.3</v>
      </c>
      <c r="H244" s="93">
        <v>31390.560000000001</v>
      </c>
      <c r="I244" s="94">
        <f t="shared" si="42"/>
        <v>28869.3</v>
      </c>
      <c r="J244" s="42">
        <f t="shared" si="43"/>
        <v>31390.560000000001</v>
      </c>
    </row>
    <row r="245" spans="1:10" ht="45" customHeight="1">
      <c r="A245" s="5" t="s">
        <v>1038</v>
      </c>
      <c r="B245" s="89" t="s">
        <v>617</v>
      </c>
      <c r="C245" s="90" t="s">
        <v>449</v>
      </c>
      <c r="D245" s="91" t="s">
        <v>616</v>
      </c>
      <c r="E245" s="90" t="s">
        <v>11</v>
      </c>
      <c r="F245" s="92">
        <v>4</v>
      </c>
      <c r="G245" s="199">
        <v>562.77</v>
      </c>
      <c r="H245" s="93">
        <v>574.79999999999995</v>
      </c>
      <c r="I245" s="94">
        <f t="shared" si="42"/>
        <v>2251.08</v>
      </c>
      <c r="J245" s="42">
        <f t="shared" si="43"/>
        <v>2299.1999999999998</v>
      </c>
    </row>
    <row r="246" spans="1:10" ht="33.75">
      <c r="A246" s="5" t="s">
        <v>1039</v>
      </c>
      <c r="B246" s="89" t="s">
        <v>1006</v>
      </c>
      <c r="C246" s="90" t="s">
        <v>1006</v>
      </c>
      <c r="D246" s="91" t="s">
        <v>1174</v>
      </c>
      <c r="E246" s="90" t="s">
        <v>512</v>
      </c>
      <c r="F246" s="92">
        <v>43.5</v>
      </c>
      <c r="G246" s="204">
        <v>3397.2045679999997</v>
      </c>
      <c r="H246" s="96">
        <v>3433.527994</v>
      </c>
      <c r="I246" s="94">
        <f t="shared" ref="I246:I253" si="44">TRUNC(F246*G246,2)</f>
        <v>147778.39000000001</v>
      </c>
      <c r="J246" s="42">
        <f t="shared" ref="J246:J253" si="45">TRUNC(F246*H246,2)</f>
        <v>149358.46</v>
      </c>
    </row>
    <row r="247" spans="1:10" ht="29.25" customHeight="1">
      <c r="A247" s="5" t="s">
        <v>1048</v>
      </c>
      <c r="B247" s="89" t="s">
        <v>928</v>
      </c>
      <c r="C247" s="90" t="s">
        <v>926</v>
      </c>
      <c r="D247" s="91" t="s">
        <v>927</v>
      </c>
      <c r="E247" s="90" t="s">
        <v>539</v>
      </c>
      <c r="F247" s="92">
        <v>20.56</v>
      </c>
      <c r="G247" s="199">
        <v>142.54</v>
      </c>
      <c r="H247" s="93">
        <v>142.54</v>
      </c>
      <c r="I247" s="94">
        <f t="shared" si="44"/>
        <v>2930.62</v>
      </c>
      <c r="J247" s="42">
        <f t="shared" si="45"/>
        <v>2930.62</v>
      </c>
    </row>
    <row r="248" spans="1:10" ht="22.5">
      <c r="A248" s="5" t="s">
        <v>1049</v>
      </c>
      <c r="B248" s="89" t="s">
        <v>625</v>
      </c>
      <c r="C248" s="90" t="s">
        <v>624</v>
      </c>
      <c r="D248" s="91" t="s">
        <v>1079</v>
      </c>
      <c r="E248" s="90" t="s">
        <v>539</v>
      </c>
      <c r="F248" s="92">
        <v>4.26</v>
      </c>
      <c r="G248" s="199">
        <v>394.91</v>
      </c>
      <c r="H248" s="93">
        <v>437.41</v>
      </c>
      <c r="I248" s="94">
        <f t="shared" si="44"/>
        <v>1682.31</v>
      </c>
      <c r="J248" s="42">
        <f t="shared" si="45"/>
        <v>1863.36</v>
      </c>
    </row>
    <row r="249" spans="1:10" ht="45">
      <c r="A249" s="5" t="s">
        <v>1050</v>
      </c>
      <c r="B249" s="89" t="s">
        <v>604</v>
      </c>
      <c r="C249" s="90" t="s">
        <v>602</v>
      </c>
      <c r="D249" s="91" t="s">
        <v>603</v>
      </c>
      <c r="E249" s="90" t="s">
        <v>512</v>
      </c>
      <c r="F249" s="92">
        <v>32.15</v>
      </c>
      <c r="G249" s="199">
        <v>122.3</v>
      </c>
      <c r="H249" s="93">
        <v>128.32</v>
      </c>
      <c r="I249" s="94">
        <f t="shared" si="44"/>
        <v>3931.94</v>
      </c>
      <c r="J249" s="42">
        <f t="shared" si="45"/>
        <v>4125.4799999999996</v>
      </c>
    </row>
    <row r="250" spans="1:10" ht="22.5">
      <c r="A250" s="5" t="s">
        <v>1051</v>
      </c>
      <c r="B250" s="89" t="s">
        <v>804</v>
      </c>
      <c r="C250" s="90" t="s">
        <v>445</v>
      </c>
      <c r="D250" s="91" t="s">
        <v>803</v>
      </c>
      <c r="E250" s="90" t="s">
        <v>512</v>
      </c>
      <c r="F250" s="92">
        <v>8.91</v>
      </c>
      <c r="G250" s="199">
        <v>30.37</v>
      </c>
      <c r="H250" s="93">
        <v>32.46</v>
      </c>
      <c r="I250" s="94">
        <f t="shared" si="44"/>
        <v>270.58999999999997</v>
      </c>
      <c r="J250" s="42">
        <f t="shared" si="45"/>
        <v>289.20999999999998</v>
      </c>
    </row>
    <row r="251" spans="1:10" ht="22.5">
      <c r="A251" s="100">
        <v>10100</v>
      </c>
      <c r="B251" s="89" t="s">
        <v>806</v>
      </c>
      <c r="C251" s="90" t="s">
        <v>446</v>
      </c>
      <c r="D251" s="91" t="s">
        <v>805</v>
      </c>
      <c r="E251" s="90" t="s">
        <v>512</v>
      </c>
      <c r="F251" s="92">
        <v>52.24</v>
      </c>
      <c r="G251" s="199">
        <v>59.36</v>
      </c>
      <c r="H251" s="93">
        <v>61.93</v>
      </c>
      <c r="I251" s="94">
        <f t="shared" si="44"/>
        <v>3100.96</v>
      </c>
      <c r="J251" s="42">
        <f t="shared" si="45"/>
        <v>3235.22</v>
      </c>
    </row>
    <row r="252" spans="1:10" ht="48.75" customHeight="1">
      <c r="A252" s="100">
        <v>10101</v>
      </c>
      <c r="B252" s="89" t="s">
        <v>735</v>
      </c>
      <c r="C252" s="90" t="s">
        <v>734</v>
      </c>
      <c r="D252" s="91" t="s">
        <v>1109</v>
      </c>
      <c r="E252" s="90" t="s">
        <v>11</v>
      </c>
      <c r="F252" s="92">
        <v>2</v>
      </c>
      <c r="G252" s="199">
        <v>436.18</v>
      </c>
      <c r="H252" s="93">
        <v>443.49</v>
      </c>
      <c r="I252" s="94">
        <f t="shared" si="44"/>
        <v>872.36</v>
      </c>
      <c r="J252" s="42">
        <f t="shared" si="45"/>
        <v>886.98</v>
      </c>
    </row>
    <row r="253" spans="1:10" ht="48.75" customHeight="1">
      <c r="A253" s="100">
        <v>10102</v>
      </c>
      <c r="B253" s="89" t="s">
        <v>617</v>
      </c>
      <c r="C253" s="90" t="s">
        <v>449</v>
      </c>
      <c r="D253" s="91" t="s">
        <v>616</v>
      </c>
      <c r="E253" s="90" t="s">
        <v>11</v>
      </c>
      <c r="F253" s="92">
        <v>2</v>
      </c>
      <c r="G253" s="199">
        <v>562.77</v>
      </c>
      <c r="H253" s="93">
        <v>574.79999999999995</v>
      </c>
      <c r="I253" s="94">
        <f t="shared" si="44"/>
        <v>1125.54</v>
      </c>
      <c r="J253" s="42">
        <f t="shared" si="45"/>
        <v>1149.5999999999999</v>
      </c>
    </row>
    <row r="254" spans="1:10" ht="45">
      <c r="A254" s="100">
        <v>10103</v>
      </c>
      <c r="B254" s="89" t="s">
        <v>615</v>
      </c>
      <c r="C254" s="90" t="s">
        <v>613</v>
      </c>
      <c r="D254" s="91" t="s">
        <v>614</v>
      </c>
      <c r="E254" s="90" t="s">
        <v>11</v>
      </c>
      <c r="F254" s="92">
        <v>3</v>
      </c>
      <c r="G254" s="199">
        <v>1714.23</v>
      </c>
      <c r="H254" s="93">
        <v>1793.56</v>
      </c>
      <c r="I254" s="94">
        <f t="shared" ref="I254:I258" si="46">TRUNC(F254*G254,2)</f>
        <v>5142.6899999999996</v>
      </c>
      <c r="J254" s="42">
        <f t="shared" ref="J254:J258" si="47">TRUNC(F254*H254,2)</f>
        <v>5380.68</v>
      </c>
    </row>
    <row r="255" spans="1:10" ht="22.5">
      <c r="A255" s="100">
        <v>10104</v>
      </c>
      <c r="B255" s="89">
        <v>89854</v>
      </c>
      <c r="C255" s="90">
        <v>89854</v>
      </c>
      <c r="D255" s="91" t="s">
        <v>986</v>
      </c>
      <c r="E255" s="90" t="s">
        <v>11</v>
      </c>
      <c r="F255" s="92">
        <v>3</v>
      </c>
      <c r="G255" s="200">
        <v>108.33</v>
      </c>
      <c r="H255" s="95">
        <v>110.5</v>
      </c>
      <c r="I255" s="94">
        <f t="shared" si="46"/>
        <v>324.99</v>
      </c>
      <c r="J255" s="42">
        <f t="shared" si="47"/>
        <v>331.5</v>
      </c>
    </row>
    <row r="256" spans="1:10" ht="22.5">
      <c r="A256" s="100">
        <v>10105</v>
      </c>
      <c r="B256" s="89">
        <v>89701</v>
      </c>
      <c r="C256" s="90">
        <v>89701</v>
      </c>
      <c r="D256" s="91" t="s">
        <v>981</v>
      </c>
      <c r="E256" s="90" t="s">
        <v>11</v>
      </c>
      <c r="F256" s="92">
        <v>5</v>
      </c>
      <c r="G256" s="200">
        <v>198.46</v>
      </c>
      <c r="H256" s="95">
        <v>202.25</v>
      </c>
      <c r="I256" s="94">
        <f t="shared" si="46"/>
        <v>992.3</v>
      </c>
      <c r="J256" s="42">
        <f t="shared" si="47"/>
        <v>1011.25</v>
      </c>
    </row>
    <row r="257" spans="1:10" ht="26.25" customHeight="1">
      <c r="A257" s="100">
        <v>10106</v>
      </c>
      <c r="B257" s="89">
        <v>89704</v>
      </c>
      <c r="C257" s="90">
        <v>89704</v>
      </c>
      <c r="D257" s="91" t="s">
        <v>982</v>
      </c>
      <c r="E257" s="90" t="s">
        <v>11</v>
      </c>
      <c r="F257" s="92">
        <v>3</v>
      </c>
      <c r="G257" s="200">
        <v>153.72</v>
      </c>
      <c r="H257" s="95">
        <v>156.99</v>
      </c>
      <c r="I257" s="94">
        <f t="shared" si="46"/>
        <v>461.16</v>
      </c>
      <c r="J257" s="42">
        <f t="shared" si="47"/>
        <v>470.97</v>
      </c>
    </row>
    <row r="258" spans="1:10" ht="26.25" customHeight="1">
      <c r="A258" s="100">
        <v>10107</v>
      </c>
      <c r="B258" s="89">
        <v>89681</v>
      </c>
      <c r="C258" s="90">
        <v>89681</v>
      </c>
      <c r="D258" s="91" t="s">
        <v>977</v>
      </c>
      <c r="E258" s="90" t="s">
        <v>11</v>
      </c>
      <c r="F258" s="92">
        <v>1</v>
      </c>
      <c r="G258" s="200">
        <v>90.43</v>
      </c>
      <c r="H258" s="95">
        <v>91.93</v>
      </c>
      <c r="I258" s="94">
        <f t="shared" si="46"/>
        <v>90.43</v>
      </c>
      <c r="J258" s="42">
        <f t="shared" si="47"/>
        <v>91.93</v>
      </c>
    </row>
    <row r="259" spans="1:10" ht="26.25" customHeight="1">
      <c r="A259" s="100">
        <v>10108</v>
      </c>
      <c r="B259" s="89" t="s">
        <v>601</v>
      </c>
      <c r="C259" s="90" t="s">
        <v>600</v>
      </c>
      <c r="D259" s="91" t="s">
        <v>1075</v>
      </c>
      <c r="E259" s="90" t="s">
        <v>512</v>
      </c>
      <c r="F259" s="92">
        <v>27</v>
      </c>
      <c r="G259" s="199">
        <v>56.75</v>
      </c>
      <c r="H259" s="93">
        <v>59.56</v>
      </c>
      <c r="I259" s="94">
        <f t="shared" ref="I259:I260" si="48">TRUNC(F259*G259,2)</f>
        <v>1532.25</v>
      </c>
      <c r="J259" s="42">
        <f t="shared" ref="J259:J260" si="49">TRUNC(F259*H259,2)</f>
        <v>1608.12</v>
      </c>
    </row>
    <row r="260" spans="1:10" ht="41.25" customHeight="1" thickBot="1">
      <c r="A260" s="99">
        <v>10109</v>
      </c>
      <c r="B260" s="7" t="s">
        <v>620</v>
      </c>
      <c r="C260" s="28" t="s">
        <v>618</v>
      </c>
      <c r="D260" s="29" t="s">
        <v>619</v>
      </c>
      <c r="E260" s="28" t="s">
        <v>11</v>
      </c>
      <c r="F260" s="30">
        <v>30</v>
      </c>
      <c r="G260" s="202">
        <v>509.79</v>
      </c>
      <c r="H260" s="35">
        <v>525.45000000000005</v>
      </c>
      <c r="I260" s="43">
        <f t="shared" si="48"/>
        <v>15293.7</v>
      </c>
      <c r="J260" s="44">
        <f t="shared" si="49"/>
        <v>15763.5</v>
      </c>
    </row>
    <row r="261" spans="1:10" ht="3" customHeight="1" thickBot="1">
      <c r="A261" s="156"/>
      <c r="B261" s="157"/>
      <c r="C261" s="157"/>
      <c r="D261" s="157"/>
      <c r="E261" s="157"/>
      <c r="F261" s="157"/>
      <c r="G261" s="157"/>
      <c r="H261" s="157"/>
      <c r="I261" s="157"/>
      <c r="J261" s="158"/>
    </row>
    <row r="262" spans="1:10" ht="15" customHeight="1" thickBot="1">
      <c r="A262" s="159" t="s">
        <v>453</v>
      </c>
      <c r="B262" s="145"/>
      <c r="C262" s="145"/>
      <c r="D262" s="145"/>
      <c r="E262" s="160"/>
      <c r="F262" s="161" t="s">
        <v>17</v>
      </c>
      <c r="G262" s="148"/>
      <c r="H262" s="148"/>
      <c r="I262" s="78">
        <f>SUM(I263:I314)</f>
        <v>60895.360000000022</v>
      </c>
      <c r="J262" s="78">
        <f>SUM(J263:J314)</f>
        <v>63687.560000000012</v>
      </c>
    </row>
    <row r="263" spans="1:10" ht="24" customHeight="1">
      <c r="A263" s="1" t="s">
        <v>217</v>
      </c>
      <c r="B263" s="4" t="s">
        <v>808</v>
      </c>
      <c r="C263" s="17" t="s">
        <v>454</v>
      </c>
      <c r="D263" s="18" t="s">
        <v>807</v>
      </c>
      <c r="E263" s="17" t="s">
        <v>512</v>
      </c>
      <c r="F263" s="19">
        <v>2</v>
      </c>
      <c r="G263" s="198">
        <v>8.34</v>
      </c>
      <c r="H263" s="20">
        <v>9.06</v>
      </c>
      <c r="I263" s="39">
        <f t="shared" ref="I263:I271" si="50">TRUNC(F263*G263,2)</f>
        <v>16.68</v>
      </c>
      <c r="J263" s="40">
        <f t="shared" ref="J263:J271" si="51">TRUNC(F263*H263,2)</f>
        <v>18.12</v>
      </c>
    </row>
    <row r="264" spans="1:10" ht="22.5">
      <c r="A264" s="5" t="s">
        <v>218</v>
      </c>
      <c r="B264" s="6" t="s">
        <v>809</v>
      </c>
      <c r="C264" s="21" t="s">
        <v>455</v>
      </c>
      <c r="D264" s="22" t="s">
        <v>1120</v>
      </c>
      <c r="E264" s="21" t="s">
        <v>512</v>
      </c>
      <c r="F264" s="23">
        <v>33.08</v>
      </c>
      <c r="G264" s="208">
        <v>10.57</v>
      </c>
      <c r="H264" s="24">
        <v>11.41</v>
      </c>
      <c r="I264" s="41">
        <f t="shared" si="50"/>
        <v>349.65</v>
      </c>
      <c r="J264" s="42">
        <f t="shared" si="51"/>
        <v>377.44</v>
      </c>
    </row>
    <row r="265" spans="1:10" ht="24.75" customHeight="1">
      <c r="A265" s="5" t="s">
        <v>219</v>
      </c>
      <c r="B265" s="6" t="s">
        <v>811</v>
      </c>
      <c r="C265" s="21" t="s">
        <v>456</v>
      </c>
      <c r="D265" s="22" t="s">
        <v>810</v>
      </c>
      <c r="E265" s="21" t="s">
        <v>512</v>
      </c>
      <c r="F265" s="23">
        <v>572.88</v>
      </c>
      <c r="G265" s="208">
        <v>5.08</v>
      </c>
      <c r="H265" s="24">
        <v>5.56</v>
      </c>
      <c r="I265" s="41">
        <f t="shared" si="50"/>
        <v>2910.23</v>
      </c>
      <c r="J265" s="42">
        <f t="shared" si="51"/>
        <v>3185.21</v>
      </c>
    </row>
    <row r="266" spans="1:10" ht="26.25" customHeight="1">
      <c r="A266" s="5" t="s">
        <v>220</v>
      </c>
      <c r="B266" s="6" t="s">
        <v>812</v>
      </c>
      <c r="C266" s="21" t="s">
        <v>457</v>
      </c>
      <c r="D266" s="22" t="s">
        <v>1121</v>
      </c>
      <c r="E266" s="21" t="s">
        <v>512</v>
      </c>
      <c r="F266" s="23">
        <v>49.68</v>
      </c>
      <c r="G266" s="208">
        <v>5.89</v>
      </c>
      <c r="H266" s="24">
        <v>6.49</v>
      </c>
      <c r="I266" s="41">
        <f t="shared" si="50"/>
        <v>292.61</v>
      </c>
      <c r="J266" s="42">
        <f t="shared" si="51"/>
        <v>322.42</v>
      </c>
    </row>
    <row r="267" spans="1:10" ht="57.75" customHeight="1">
      <c r="A267" s="5" t="s">
        <v>221</v>
      </c>
      <c r="B267" s="6" t="s">
        <v>621</v>
      </c>
      <c r="C267" s="21" t="s">
        <v>458</v>
      </c>
      <c r="D267" s="22" t="s">
        <v>1076</v>
      </c>
      <c r="E267" s="21" t="s">
        <v>512</v>
      </c>
      <c r="F267" s="23">
        <v>174.42</v>
      </c>
      <c r="G267" s="208">
        <v>22.82</v>
      </c>
      <c r="H267" s="24">
        <v>23.95</v>
      </c>
      <c r="I267" s="41">
        <f t="shared" si="50"/>
        <v>3980.26</v>
      </c>
      <c r="J267" s="42">
        <f t="shared" si="51"/>
        <v>4177.3500000000004</v>
      </c>
    </row>
    <row r="268" spans="1:10" ht="57" customHeight="1">
      <c r="A268" s="5" t="s">
        <v>222</v>
      </c>
      <c r="B268" s="6" t="s">
        <v>622</v>
      </c>
      <c r="C268" s="21" t="s">
        <v>459</v>
      </c>
      <c r="D268" s="22" t="s">
        <v>1077</v>
      </c>
      <c r="E268" s="21" t="s">
        <v>512</v>
      </c>
      <c r="F268" s="23">
        <v>24.06</v>
      </c>
      <c r="G268" s="208">
        <v>29.22</v>
      </c>
      <c r="H268" s="24">
        <v>30.35</v>
      </c>
      <c r="I268" s="41">
        <f t="shared" si="50"/>
        <v>703.03</v>
      </c>
      <c r="J268" s="42">
        <f t="shared" si="51"/>
        <v>730.22</v>
      </c>
    </row>
    <row r="269" spans="1:10" ht="51" customHeight="1">
      <c r="A269" s="5" t="s">
        <v>223</v>
      </c>
      <c r="B269" s="6" t="s">
        <v>623</v>
      </c>
      <c r="C269" s="21" t="s">
        <v>460</v>
      </c>
      <c r="D269" s="22" t="s">
        <v>1078</v>
      </c>
      <c r="E269" s="21" t="s">
        <v>512</v>
      </c>
      <c r="F269" s="23">
        <v>4.8899999999999997</v>
      </c>
      <c r="G269" s="208">
        <v>35.380000000000003</v>
      </c>
      <c r="H269" s="24">
        <v>36.51</v>
      </c>
      <c r="I269" s="41">
        <f t="shared" si="50"/>
        <v>173</v>
      </c>
      <c r="J269" s="42">
        <f t="shared" si="51"/>
        <v>178.53</v>
      </c>
    </row>
    <row r="270" spans="1:10" ht="12.75">
      <c r="A270" s="5" t="s">
        <v>224</v>
      </c>
      <c r="B270" s="6">
        <v>39210</v>
      </c>
      <c r="C270" s="21">
        <v>39210</v>
      </c>
      <c r="D270" s="22" t="s">
        <v>1156</v>
      </c>
      <c r="E270" s="21" t="s">
        <v>1000</v>
      </c>
      <c r="F270" s="23">
        <v>2</v>
      </c>
      <c r="G270" s="208">
        <v>1.04</v>
      </c>
      <c r="H270" s="24">
        <v>1.04</v>
      </c>
      <c r="I270" s="41">
        <f t="shared" si="50"/>
        <v>2.08</v>
      </c>
      <c r="J270" s="42">
        <f t="shared" si="51"/>
        <v>2.08</v>
      </c>
    </row>
    <row r="271" spans="1:10" ht="12.75">
      <c r="A271" s="5" t="s">
        <v>225</v>
      </c>
      <c r="B271" s="6">
        <v>39209</v>
      </c>
      <c r="C271" s="21">
        <v>39209</v>
      </c>
      <c r="D271" s="22" t="s">
        <v>1157</v>
      </c>
      <c r="E271" s="21" t="s">
        <v>1000</v>
      </c>
      <c r="F271" s="23">
        <v>1</v>
      </c>
      <c r="G271" s="208">
        <v>0.67</v>
      </c>
      <c r="H271" s="24">
        <v>0.67</v>
      </c>
      <c r="I271" s="41">
        <f t="shared" si="50"/>
        <v>0.67</v>
      </c>
      <c r="J271" s="42">
        <f t="shared" si="51"/>
        <v>0.67</v>
      </c>
    </row>
    <row r="272" spans="1:10" ht="12.75">
      <c r="A272" s="5" t="s">
        <v>226</v>
      </c>
      <c r="B272" s="6">
        <v>39176</v>
      </c>
      <c r="C272" s="21">
        <v>39176</v>
      </c>
      <c r="D272" s="22" t="s">
        <v>1160</v>
      </c>
      <c r="E272" s="21" t="s">
        <v>1000</v>
      </c>
      <c r="F272" s="23">
        <v>2</v>
      </c>
      <c r="G272" s="208">
        <v>1.39</v>
      </c>
      <c r="H272" s="24">
        <v>1.39</v>
      </c>
      <c r="I272" s="41">
        <f t="shared" ref="I272:I302" si="52">TRUNC(F272*G272,2)</f>
        <v>2.78</v>
      </c>
      <c r="J272" s="42">
        <f t="shared" ref="J272:J302" si="53">TRUNC(F272*H272,2)</f>
        <v>2.78</v>
      </c>
    </row>
    <row r="273" spans="1:10" ht="12.75">
      <c r="A273" s="5" t="s">
        <v>227</v>
      </c>
      <c r="B273" s="6">
        <v>39175</v>
      </c>
      <c r="C273" s="21">
        <v>39175</v>
      </c>
      <c r="D273" s="22" t="s">
        <v>1161</v>
      </c>
      <c r="E273" s="21" t="s">
        <v>1000</v>
      </c>
      <c r="F273" s="23">
        <v>1</v>
      </c>
      <c r="G273" s="208">
        <v>1.3</v>
      </c>
      <c r="H273" s="24">
        <v>1.3</v>
      </c>
      <c r="I273" s="41">
        <f t="shared" si="52"/>
        <v>1.3</v>
      </c>
      <c r="J273" s="42">
        <f t="shared" si="53"/>
        <v>1.3</v>
      </c>
    </row>
    <row r="274" spans="1:10" ht="12.75">
      <c r="A274" s="5" t="s">
        <v>228</v>
      </c>
      <c r="B274" s="6" t="s">
        <v>776</v>
      </c>
      <c r="C274" s="21" t="s">
        <v>461</v>
      </c>
      <c r="D274" s="22" t="s">
        <v>775</v>
      </c>
      <c r="E274" s="21" t="s">
        <v>11</v>
      </c>
      <c r="F274" s="23">
        <v>150</v>
      </c>
      <c r="G274" s="208">
        <v>8.0500000000000007</v>
      </c>
      <c r="H274" s="24">
        <v>8.77</v>
      </c>
      <c r="I274" s="41">
        <f t="shared" si="52"/>
        <v>1207.5</v>
      </c>
      <c r="J274" s="42">
        <f t="shared" si="53"/>
        <v>1315.5</v>
      </c>
    </row>
    <row r="275" spans="1:10" ht="12.75">
      <c r="A275" s="5" t="s">
        <v>229</v>
      </c>
      <c r="B275" s="6" t="s">
        <v>778</v>
      </c>
      <c r="C275" s="21" t="s">
        <v>462</v>
      </c>
      <c r="D275" s="22" t="s">
        <v>777</v>
      </c>
      <c r="E275" s="21" t="s">
        <v>11</v>
      </c>
      <c r="F275" s="23">
        <v>5</v>
      </c>
      <c r="G275" s="208">
        <v>8.36</v>
      </c>
      <c r="H275" s="24">
        <v>9.08</v>
      </c>
      <c r="I275" s="41">
        <f t="shared" si="52"/>
        <v>41.8</v>
      </c>
      <c r="J275" s="42">
        <f t="shared" si="53"/>
        <v>45.4</v>
      </c>
    </row>
    <row r="276" spans="1:10" ht="12.75">
      <c r="A276" s="5" t="s">
        <v>230</v>
      </c>
      <c r="B276" s="6" t="s">
        <v>941</v>
      </c>
      <c r="C276" s="21" t="s">
        <v>463</v>
      </c>
      <c r="D276" s="22" t="s">
        <v>1154</v>
      </c>
      <c r="E276" s="21" t="s">
        <v>11</v>
      </c>
      <c r="F276" s="23">
        <v>1</v>
      </c>
      <c r="G276" s="208">
        <v>2.29</v>
      </c>
      <c r="H276" s="24">
        <v>2.29</v>
      </c>
      <c r="I276" s="41">
        <f t="shared" si="52"/>
        <v>2.29</v>
      </c>
      <c r="J276" s="42">
        <f t="shared" si="53"/>
        <v>2.29</v>
      </c>
    </row>
    <row r="277" spans="1:10" ht="12.75">
      <c r="A277" s="5" t="s">
        <v>231</v>
      </c>
      <c r="B277" s="6" t="s">
        <v>943</v>
      </c>
      <c r="C277" s="21" t="s">
        <v>464</v>
      </c>
      <c r="D277" s="22" t="s">
        <v>942</v>
      </c>
      <c r="E277" s="21" t="s">
        <v>11</v>
      </c>
      <c r="F277" s="23">
        <v>3</v>
      </c>
      <c r="G277" s="208">
        <v>1.1100000000000001</v>
      </c>
      <c r="H277" s="24">
        <v>1.1100000000000001</v>
      </c>
      <c r="I277" s="41">
        <f t="shared" si="52"/>
        <v>3.33</v>
      </c>
      <c r="J277" s="42">
        <f t="shared" si="53"/>
        <v>3.33</v>
      </c>
    </row>
    <row r="278" spans="1:10" ht="12.75">
      <c r="A278" s="5" t="s">
        <v>232</v>
      </c>
      <c r="B278" s="6">
        <v>1899</v>
      </c>
      <c r="C278" s="21">
        <v>1899</v>
      </c>
      <c r="D278" s="22" t="s">
        <v>1165</v>
      </c>
      <c r="E278" s="21" t="s">
        <v>1000</v>
      </c>
      <c r="F278" s="23">
        <v>8</v>
      </c>
      <c r="G278" s="208">
        <v>1.3</v>
      </c>
      <c r="H278" s="24">
        <v>1.3</v>
      </c>
      <c r="I278" s="41">
        <f t="shared" si="52"/>
        <v>10.4</v>
      </c>
      <c r="J278" s="42">
        <f t="shared" si="53"/>
        <v>10.4</v>
      </c>
    </row>
    <row r="279" spans="1:10" ht="22.5">
      <c r="A279" s="5" t="s">
        <v>233</v>
      </c>
      <c r="B279" s="6" t="s">
        <v>1003</v>
      </c>
      <c r="C279" s="21" t="s">
        <v>1004</v>
      </c>
      <c r="D279" s="22" t="s">
        <v>1005</v>
      </c>
      <c r="E279" s="21" t="s">
        <v>581</v>
      </c>
      <c r="F279" s="23">
        <v>1.5</v>
      </c>
      <c r="G279" s="209">
        <v>215.51</v>
      </c>
      <c r="H279" s="98">
        <v>217.44</v>
      </c>
      <c r="I279" s="41">
        <f t="shared" si="52"/>
        <v>323.26</v>
      </c>
      <c r="J279" s="42">
        <f t="shared" si="53"/>
        <v>326.16000000000003</v>
      </c>
    </row>
    <row r="280" spans="1:10" ht="12.75">
      <c r="A280" s="5" t="s">
        <v>234</v>
      </c>
      <c r="B280" s="6">
        <v>39129</v>
      </c>
      <c r="C280" s="21">
        <v>39129</v>
      </c>
      <c r="D280" s="22" t="s">
        <v>1155</v>
      </c>
      <c r="E280" s="21" t="s">
        <v>1000</v>
      </c>
      <c r="F280" s="23">
        <v>29</v>
      </c>
      <c r="G280" s="208">
        <v>2.39</v>
      </c>
      <c r="H280" s="24">
        <v>2.39</v>
      </c>
      <c r="I280" s="41">
        <f t="shared" ref="I280:I284" si="54">TRUNC(F280*G280,2)</f>
        <v>69.31</v>
      </c>
      <c r="J280" s="42">
        <f t="shared" ref="J280:J284" si="55">TRUNC(F280*H280,2)</f>
        <v>69.31</v>
      </c>
    </row>
    <row r="281" spans="1:10" ht="12.75">
      <c r="A281" s="5" t="s">
        <v>235</v>
      </c>
      <c r="B281" s="6">
        <v>4375</v>
      </c>
      <c r="C281" s="21">
        <v>4375</v>
      </c>
      <c r="D281" s="22" t="s">
        <v>1159</v>
      </c>
      <c r="E281" s="21" t="s">
        <v>1000</v>
      </c>
      <c r="F281" s="23">
        <v>32</v>
      </c>
      <c r="G281" s="208">
        <v>0.11</v>
      </c>
      <c r="H281" s="24">
        <v>0.11</v>
      </c>
      <c r="I281" s="41">
        <f t="shared" si="54"/>
        <v>3.52</v>
      </c>
      <c r="J281" s="42">
        <f t="shared" si="55"/>
        <v>3.52</v>
      </c>
    </row>
    <row r="282" spans="1:10" ht="23.25" customHeight="1">
      <c r="A282" s="5" t="s">
        <v>236</v>
      </c>
      <c r="B282" s="6">
        <v>4377</v>
      </c>
      <c r="C282" s="21">
        <v>4377</v>
      </c>
      <c r="D282" s="22" t="s">
        <v>959</v>
      </c>
      <c r="E282" s="21" t="s">
        <v>1000</v>
      </c>
      <c r="F282" s="23">
        <v>32</v>
      </c>
      <c r="G282" s="208">
        <v>0.23</v>
      </c>
      <c r="H282" s="24">
        <v>0.23</v>
      </c>
      <c r="I282" s="41">
        <f t="shared" si="54"/>
        <v>7.36</v>
      </c>
      <c r="J282" s="42">
        <f t="shared" si="55"/>
        <v>7.36</v>
      </c>
    </row>
    <row r="283" spans="1:10" ht="12.75">
      <c r="A283" s="5" t="s">
        <v>237</v>
      </c>
      <c r="B283" s="6">
        <v>404</v>
      </c>
      <c r="C283" s="21">
        <v>404</v>
      </c>
      <c r="D283" s="22" t="s">
        <v>1163</v>
      </c>
      <c r="E283" s="21" t="s">
        <v>1001</v>
      </c>
      <c r="F283" s="23">
        <v>20</v>
      </c>
      <c r="G283" s="208">
        <v>3.6</v>
      </c>
      <c r="H283" s="24">
        <v>3.6</v>
      </c>
      <c r="I283" s="41">
        <f t="shared" si="54"/>
        <v>72</v>
      </c>
      <c r="J283" s="42">
        <f t="shared" si="55"/>
        <v>72</v>
      </c>
    </row>
    <row r="284" spans="1:10" ht="12.75">
      <c r="A284" s="5" t="s">
        <v>238</v>
      </c>
      <c r="B284" s="6">
        <v>11964</v>
      </c>
      <c r="C284" s="21">
        <v>11964</v>
      </c>
      <c r="D284" s="22" t="s">
        <v>954</v>
      </c>
      <c r="E284" s="21" t="s">
        <v>1000</v>
      </c>
      <c r="F284" s="23">
        <v>1</v>
      </c>
      <c r="G284" s="208">
        <v>3.03</v>
      </c>
      <c r="H284" s="24">
        <v>3.03</v>
      </c>
      <c r="I284" s="41">
        <f t="shared" si="54"/>
        <v>3.03</v>
      </c>
      <c r="J284" s="42">
        <f t="shared" si="55"/>
        <v>3.03</v>
      </c>
    </row>
    <row r="285" spans="1:10" ht="22.5">
      <c r="A285" s="5" t="s">
        <v>239</v>
      </c>
      <c r="B285" s="6" t="s">
        <v>756</v>
      </c>
      <c r="C285" s="21" t="s">
        <v>465</v>
      </c>
      <c r="D285" s="22" t="s">
        <v>755</v>
      </c>
      <c r="E285" s="21" t="s">
        <v>512</v>
      </c>
      <c r="F285" s="23">
        <v>978.8</v>
      </c>
      <c r="G285" s="208">
        <v>2.94</v>
      </c>
      <c r="H285" s="24">
        <v>3.18</v>
      </c>
      <c r="I285" s="41">
        <f t="shared" ref="I285:I301" si="56">TRUNC(F285*G285,2)</f>
        <v>2877.67</v>
      </c>
      <c r="J285" s="42">
        <f t="shared" ref="J285:J301" si="57">TRUNC(F285*H285,2)</f>
        <v>3112.58</v>
      </c>
    </row>
    <row r="286" spans="1:10" ht="22.5">
      <c r="A286" s="5" t="s">
        <v>240</v>
      </c>
      <c r="B286" s="6" t="s">
        <v>758</v>
      </c>
      <c r="C286" s="21" t="s">
        <v>466</v>
      </c>
      <c r="D286" s="22" t="s">
        <v>757</v>
      </c>
      <c r="E286" s="21" t="s">
        <v>512</v>
      </c>
      <c r="F286" s="23">
        <v>2140.23</v>
      </c>
      <c r="G286" s="208">
        <v>3.96</v>
      </c>
      <c r="H286" s="24">
        <v>4.26</v>
      </c>
      <c r="I286" s="41">
        <f t="shared" si="56"/>
        <v>8475.31</v>
      </c>
      <c r="J286" s="42">
        <f t="shared" si="57"/>
        <v>9117.3700000000008</v>
      </c>
    </row>
    <row r="287" spans="1:10" ht="22.5">
      <c r="A287" s="5" t="s">
        <v>241</v>
      </c>
      <c r="B287" s="6" t="s">
        <v>760</v>
      </c>
      <c r="C287" s="21" t="s">
        <v>467</v>
      </c>
      <c r="D287" s="22" t="s">
        <v>759</v>
      </c>
      <c r="E287" s="21" t="s">
        <v>512</v>
      </c>
      <c r="F287" s="23">
        <v>187.96</v>
      </c>
      <c r="G287" s="208">
        <v>5.33</v>
      </c>
      <c r="H287" s="24">
        <v>5.69</v>
      </c>
      <c r="I287" s="41">
        <f t="shared" si="56"/>
        <v>1001.82</v>
      </c>
      <c r="J287" s="42">
        <f t="shared" si="57"/>
        <v>1069.49</v>
      </c>
    </row>
    <row r="288" spans="1:10" ht="22.5">
      <c r="A288" s="5" t="s">
        <v>242</v>
      </c>
      <c r="B288" s="6" t="s">
        <v>762</v>
      </c>
      <c r="C288" s="21" t="s">
        <v>468</v>
      </c>
      <c r="D288" s="22" t="s">
        <v>761</v>
      </c>
      <c r="E288" s="21" t="s">
        <v>512</v>
      </c>
      <c r="F288" s="23">
        <v>349.15</v>
      </c>
      <c r="G288" s="208">
        <v>6.96</v>
      </c>
      <c r="H288" s="24">
        <v>7.38</v>
      </c>
      <c r="I288" s="41">
        <f t="shared" si="56"/>
        <v>2430.08</v>
      </c>
      <c r="J288" s="42">
        <f t="shared" si="57"/>
        <v>2576.7199999999998</v>
      </c>
    </row>
    <row r="289" spans="1:10" ht="22.5">
      <c r="A289" s="5" t="s">
        <v>243</v>
      </c>
      <c r="B289" s="6" t="s">
        <v>764</v>
      </c>
      <c r="C289" s="21" t="s">
        <v>469</v>
      </c>
      <c r="D289" s="22" t="s">
        <v>763</v>
      </c>
      <c r="E289" s="21" t="s">
        <v>512</v>
      </c>
      <c r="F289" s="23">
        <v>33.08</v>
      </c>
      <c r="G289" s="208">
        <v>13.63</v>
      </c>
      <c r="H289" s="24">
        <v>14.17</v>
      </c>
      <c r="I289" s="41">
        <f t="shared" si="56"/>
        <v>450.88</v>
      </c>
      <c r="J289" s="42">
        <f t="shared" si="57"/>
        <v>468.74</v>
      </c>
    </row>
    <row r="290" spans="1:10" ht="22.5">
      <c r="A290" s="5" t="s">
        <v>244</v>
      </c>
      <c r="B290" s="6" t="s">
        <v>766</v>
      </c>
      <c r="C290" s="21" t="s">
        <v>470</v>
      </c>
      <c r="D290" s="22" t="s">
        <v>765</v>
      </c>
      <c r="E290" s="21" t="s">
        <v>512</v>
      </c>
      <c r="F290" s="23">
        <v>132.37</v>
      </c>
      <c r="G290" s="208">
        <v>28.01</v>
      </c>
      <c r="H290" s="24">
        <v>28.91</v>
      </c>
      <c r="I290" s="41">
        <f t="shared" si="56"/>
        <v>3707.68</v>
      </c>
      <c r="J290" s="42">
        <f t="shared" si="57"/>
        <v>3826.81</v>
      </c>
    </row>
    <row r="291" spans="1:10" ht="27" customHeight="1">
      <c r="A291" s="5" t="s">
        <v>473</v>
      </c>
      <c r="B291" s="6" t="s">
        <v>750</v>
      </c>
      <c r="C291" s="21" t="s">
        <v>471</v>
      </c>
      <c r="D291" s="22" t="s">
        <v>749</v>
      </c>
      <c r="E291" s="21" t="s">
        <v>11</v>
      </c>
      <c r="F291" s="23">
        <v>39</v>
      </c>
      <c r="G291" s="208">
        <v>13.12</v>
      </c>
      <c r="H291" s="24">
        <v>13.86</v>
      </c>
      <c r="I291" s="41">
        <f t="shared" si="56"/>
        <v>511.68</v>
      </c>
      <c r="J291" s="42">
        <f t="shared" si="57"/>
        <v>540.54</v>
      </c>
    </row>
    <row r="292" spans="1:10" ht="12.75">
      <c r="A292" s="5" t="s">
        <v>475</v>
      </c>
      <c r="B292" s="6" t="s">
        <v>752</v>
      </c>
      <c r="C292" s="21" t="s">
        <v>472</v>
      </c>
      <c r="D292" s="22" t="s">
        <v>751</v>
      </c>
      <c r="E292" s="21" t="s">
        <v>11</v>
      </c>
      <c r="F292" s="23">
        <v>2</v>
      </c>
      <c r="G292" s="208">
        <v>145.69999999999999</v>
      </c>
      <c r="H292" s="24">
        <v>146.6</v>
      </c>
      <c r="I292" s="41">
        <f t="shared" si="56"/>
        <v>291.39999999999998</v>
      </c>
      <c r="J292" s="42">
        <f t="shared" si="57"/>
        <v>293.2</v>
      </c>
    </row>
    <row r="293" spans="1:10" ht="22.5">
      <c r="A293" s="5" t="s">
        <v>486</v>
      </c>
      <c r="B293" s="6" t="s">
        <v>748</v>
      </c>
      <c r="C293" s="21" t="s">
        <v>474</v>
      </c>
      <c r="D293" s="22" t="s">
        <v>747</v>
      </c>
      <c r="E293" s="21" t="s">
        <v>11</v>
      </c>
      <c r="F293" s="23">
        <v>1</v>
      </c>
      <c r="G293" s="208">
        <v>1018</v>
      </c>
      <c r="H293" s="24">
        <v>1018.97</v>
      </c>
      <c r="I293" s="41">
        <f t="shared" si="56"/>
        <v>1018</v>
      </c>
      <c r="J293" s="42">
        <f t="shared" si="57"/>
        <v>1018.97</v>
      </c>
    </row>
    <row r="294" spans="1:10" ht="27" customHeight="1">
      <c r="A294" s="5" t="s">
        <v>1018</v>
      </c>
      <c r="B294" s="6" t="s">
        <v>754</v>
      </c>
      <c r="C294" s="21" t="s">
        <v>476</v>
      </c>
      <c r="D294" s="22" t="s">
        <v>753</v>
      </c>
      <c r="E294" s="21" t="s">
        <v>11</v>
      </c>
      <c r="F294" s="23">
        <v>4</v>
      </c>
      <c r="G294" s="208">
        <v>60.39</v>
      </c>
      <c r="H294" s="24">
        <v>61.13</v>
      </c>
      <c r="I294" s="41">
        <f t="shared" si="56"/>
        <v>241.56</v>
      </c>
      <c r="J294" s="42">
        <f t="shared" si="57"/>
        <v>244.52</v>
      </c>
    </row>
    <row r="295" spans="1:10" ht="39" customHeight="1">
      <c r="A295" s="5" t="s">
        <v>1019</v>
      </c>
      <c r="B295" s="6" t="s">
        <v>746</v>
      </c>
      <c r="C295" s="21" t="s">
        <v>477</v>
      </c>
      <c r="D295" s="22" t="s">
        <v>745</v>
      </c>
      <c r="E295" s="21" t="s">
        <v>11</v>
      </c>
      <c r="F295" s="23">
        <v>1</v>
      </c>
      <c r="G295" s="208">
        <v>1276.95</v>
      </c>
      <c r="H295" s="24">
        <v>1315.91</v>
      </c>
      <c r="I295" s="41">
        <f t="shared" si="56"/>
        <v>1276.95</v>
      </c>
      <c r="J295" s="42">
        <f t="shared" si="57"/>
        <v>1315.91</v>
      </c>
    </row>
    <row r="296" spans="1:10" ht="22.5">
      <c r="A296" s="5" t="s">
        <v>1020</v>
      </c>
      <c r="B296" s="6" t="s">
        <v>916</v>
      </c>
      <c r="C296" s="21" t="s">
        <v>478</v>
      </c>
      <c r="D296" s="22" t="s">
        <v>1149</v>
      </c>
      <c r="E296" s="21" t="s">
        <v>11</v>
      </c>
      <c r="F296" s="23">
        <v>40</v>
      </c>
      <c r="G296" s="208">
        <v>127.02</v>
      </c>
      <c r="H296" s="24">
        <v>134.28</v>
      </c>
      <c r="I296" s="41">
        <f t="shared" si="56"/>
        <v>5080.8</v>
      </c>
      <c r="J296" s="42">
        <f t="shared" si="57"/>
        <v>5371.2</v>
      </c>
    </row>
    <row r="297" spans="1:10" ht="27" customHeight="1">
      <c r="A297" s="5" t="s">
        <v>1021</v>
      </c>
      <c r="B297" s="6" t="s">
        <v>915</v>
      </c>
      <c r="C297" s="21" t="s">
        <v>479</v>
      </c>
      <c r="D297" s="22" t="s">
        <v>1148</v>
      </c>
      <c r="E297" s="21" t="s">
        <v>11</v>
      </c>
      <c r="F297" s="23">
        <v>6</v>
      </c>
      <c r="G297" s="208">
        <v>109.49</v>
      </c>
      <c r="H297" s="24">
        <v>116.75</v>
      </c>
      <c r="I297" s="41">
        <f t="shared" si="56"/>
        <v>656.94</v>
      </c>
      <c r="J297" s="42">
        <f t="shared" si="57"/>
        <v>700.5</v>
      </c>
    </row>
    <row r="298" spans="1:10" ht="27" customHeight="1">
      <c r="A298" s="5" t="s">
        <v>1022</v>
      </c>
      <c r="B298" s="6" t="s">
        <v>789</v>
      </c>
      <c r="C298" s="21" t="s">
        <v>480</v>
      </c>
      <c r="D298" s="22" t="s">
        <v>788</v>
      </c>
      <c r="E298" s="21" t="s">
        <v>11</v>
      </c>
      <c r="F298" s="23">
        <v>90</v>
      </c>
      <c r="G298" s="208">
        <v>10.86</v>
      </c>
      <c r="H298" s="24">
        <v>11.56</v>
      </c>
      <c r="I298" s="41">
        <f t="shared" si="56"/>
        <v>977.4</v>
      </c>
      <c r="J298" s="42">
        <f t="shared" si="57"/>
        <v>1040.4000000000001</v>
      </c>
    </row>
    <row r="299" spans="1:10" ht="27" customHeight="1">
      <c r="A299" s="5" t="s">
        <v>1023</v>
      </c>
      <c r="B299" s="6" t="s">
        <v>791</v>
      </c>
      <c r="C299" s="21" t="s">
        <v>481</v>
      </c>
      <c r="D299" s="22" t="s">
        <v>790</v>
      </c>
      <c r="E299" s="21" t="s">
        <v>11</v>
      </c>
      <c r="F299" s="23">
        <v>14</v>
      </c>
      <c r="G299" s="208">
        <v>11.22</v>
      </c>
      <c r="H299" s="24">
        <v>11.92</v>
      </c>
      <c r="I299" s="41">
        <f t="shared" si="56"/>
        <v>157.08000000000001</v>
      </c>
      <c r="J299" s="42">
        <f t="shared" si="57"/>
        <v>166.88</v>
      </c>
    </row>
    <row r="300" spans="1:10" ht="27" customHeight="1">
      <c r="A300" s="5" t="s">
        <v>1024</v>
      </c>
      <c r="B300" s="6" t="s">
        <v>786</v>
      </c>
      <c r="C300" s="21" t="s">
        <v>482</v>
      </c>
      <c r="D300" s="22" t="s">
        <v>1114</v>
      </c>
      <c r="E300" s="21" t="s">
        <v>11</v>
      </c>
      <c r="F300" s="23">
        <v>2</v>
      </c>
      <c r="G300" s="208">
        <v>36.380000000000003</v>
      </c>
      <c r="H300" s="24">
        <v>38.130000000000003</v>
      </c>
      <c r="I300" s="41">
        <f t="shared" si="56"/>
        <v>72.760000000000005</v>
      </c>
      <c r="J300" s="42">
        <f t="shared" si="57"/>
        <v>76.260000000000005</v>
      </c>
    </row>
    <row r="301" spans="1:10" ht="12.75">
      <c r="A301" s="5" t="s">
        <v>1025</v>
      </c>
      <c r="B301" s="6" t="s">
        <v>787</v>
      </c>
      <c r="C301" s="21" t="s">
        <v>483</v>
      </c>
      <c r="D301" s="22" t="s">
        <v>1115</v>
      </c>
      <c r="E301" s="21" t="s">
        <v>11</v>
      </c>
      <c r="F301" s="23">
        <v>1</v>
      </c>
      <c r="G301" s="208">
        <v>12.65</v>
      </c>
      <c r="H301" s="24">
        <v>13.52</v>
      </c>
      <c r="I301" s="41">
        <f t="shared" si="56"/>
        <v>12.65</v>
      </c>
      <c r="J301" s="42">
        <f t="shared" si="57"/>
        <v>13.52</v>
      </c>
    </row>
    <row r="302" spans="1:10" ht="24.75" customHeight="1">
      <c r="A302" s="5" t="s">
        <v>1026</v>
      </c>
      <c r="B302" s="6">
        <v>91953</v>
      </c>
      <c r="C302" s="21">
        <v>91953</v>
      </c>
      <c r="D302" s="22" t="s">
        <v>966</v>
      </c>
      <c r="E302" s="21" t="s">
        <v>11</v>
      </c>
      <c r="F302" s="23">
        <v>34</v>
      </c>
      <c r="G302" s="210">
        <v>27.44</v>
      </c>
      <c r="H302" s="26">
        <v>29.25</v>
      </c>
      <c r="I302" s="41">
        <f t="shared" si="52"/>
        <v>932.96</v>
      </c>
      <c r="J302" s="42">
        <f t="shared" si="53"/>
        <v>994.5</v>
      </c>
    </row>
    <row r="303" spans="1:10" ht="27" customHeight="1">
      <c r="A303" s="5" t="s">
        <v>1027</v>
      </c>
      <c r="B303" s="6">
        <v>91955</v>
      </c>
      <c r="C303" s="21">
        <v>91955</v>
      </c>
      <c r="D303" s="22" t="s">
        <v>967</v>
      </c>
      <c r="E303" s="21" t="s">
        <v>11</v>
      </c>
      <c r="F303" s="23">
        <v>8</v>
      </c>
      <c r="G303" s="210">
        <v>34.1</v>
      </c>
      <c r="H303" s="26">
        <v>36.42</v>
      </c>
      <c r="I303" s="41">
        <f>TRUNC(F303*G303,2)</f>
        <v>272.8</v>
      </c>
      <c r="J303" s="42">
        <f>TRUNC(F303*H303,2)</f>
        <v>291.36</v>
      </c>
    </row>
    <row r="304" spans="1:10" ht="12.75">
      <c r="A304" s="5" t="s">
        <v>1028</v>
      </c>
      <c r="B304" s="6" t="s">
        <v>793</v>
      </c>
      <c r="C304" s="21" t="s">
        <v>484</v>
      </c>
      <c r="D304" s="22" t="s">
        <v>792</v>
      </c>
      <c r="E304" s="21" t="s">
        <v>11</v>
      </c>
      <c r="F304" s="23">
        <v>3</v>
      </c>
      <c r="G304" s="208">
        <v>1.98</v>
      </c>
      <c r="H304" s="24">
        <v>2.09</v>
      </c>
      <c r="I304" s="41">
        <f t="shared" ref="I304:I305" si="58">TRUNC(F304*G304,2)</f>
        <v>5.94</v>
      </c>
      <c r="J304" s="42">
        <f t="shared" ref="J304:J305" si="59">TRUNC(F304*H304,2)</f>
        <v>6.27</v>
      </c>
    </row>
    <row r="305" spans="1:10" ht="25.5" customHeight="1">
      <c r="A305" s="5" t="s">
        <v>1029</v>
      </c>
      <c r="B305" s="6" t="s">
        <v>914</v>
      </c>
      <c r="C305" s="21" t="s">
        <v>485</v>
      </c>
      <c r="D305" s="22" t="s">
        <v>1147</v>
      </c>
      <c r="E305" s="21" t="s">
        <v>11</v>
      </c>
      <c r="F305" s="23">
        <v>5</v>
      </c>
      <c r="G305" s="208">
        <v>70.11</v>
      </c>
      <c r="H305" s="24">
        <v>73.099999999999994</v>
      </c>
      <c r="I305" s="41">
        <f t="shared" si="58"/>
        <v>350.55</v>
      </c>
      <c r="J305" s="42">
        <f t="shared" si="59"/>
        <v>365.5</v>
      </c>
    </row>
    <row r="306" spans="1:10" ht="12.75">
      <c r="A306" s="5" t="s">
        <v>1030</v>
      </c>
      <c r="B306" s="6" t="s">
        <v>795</v>
      </c>
      <c r="C306" s="21" t="s">
        <v>794</v>
      </c>
      <c r="D306" s="22" t="s">
        <v>1116</v>
      </c>
      <c r="E306" s="21" t="s">
        <v>11</v>
      </c>
      <c r="F306" s="23">
        <v>5</v>
      </c>
      <c r="G306" s="208">
        <v>47.42</v>
      </c>
      <c r="H306" s="24">
        <v>47.59</v>
      </c>
      <c r="I306" s="41">
        <f t="shared" ref="I306:I308" si="60">TRUNC(F306*G306,2)</f>
        <v>237.1</v>
      </c>
      <c r="J306" s="42">
        <f t="shared" ref="J306:J308" si="61">TRUNC(F306*H306,2)</f>
        <v>237.95</v>
      </c>
    </row>
    <row r="307" spans="1:10" ht="24" customHeight="1">
      <c r="A307" s="5" t="s">
        <v>1031</v>
      </c>
      <c r="B307" s="6">
        <v>103782</v>
      </c>
      <c r="C307" s="21">
        <v>103782</v>
      </c>
      <c r="D307" s="22" t="s">
        <v>968</v>
      </c>
      <c r="E307" s="21" t="s">
        <v>11</v>
      </c>
      <c r="F307" s="23">
        <v>13</v>
      </c>
      <c r="G307" s="210">
        <v>38.619999999999997</v>
      </c>
      <c r="H307" s="26">
        <v>40.89</v>
      </c>
      <c r="I307" s="41">
        <f t="shared" si="60"/>
        <v>502.06</v>
      </c>
      <c r="J307" s="42">
        <f t="shared" si="61"/>
        <v>531.57000000000005</v>
      </c>
    </row>
    <row r="308" spans="1:10" ht="24.75" customHeight="1">
      <c r="A308" s="5" t="s">
        <v>1032</v>
      </c>
      <c r="B308" s="6" t="s">
        <v>933</v>
      </c>
      <c r="C308" s="21" t="s">
        <v>932</v>
      </c>
      <c r="D308" s="22" t="s">
        <v>1152</v>
      </c>
      <c r="E308" s="21" t="s">
        <v>11</v>
      </c>
      <c r="F308" s="23">
        <v>5</v>
      </c>
      <c r="G308" s="208">
        <v>1920</v>
      </c>
      <c r="H308" s="24">
        <v>1920</v>
      </c>
      <c r="I308" s="41">
        <f t="shared" si="60"/>
        <v>9600</v>
      </c>
      <c r="J308" s="42">
        <f t="shared" si="61"/>
        <v>9600</v>
      </c>
    </row>
    <row r="309" spans="1:10" ht="38.25" customHeight="1">
      <c r="A309" s="5" t="s">
        <v>1033</v>
      </c>
      <c r="B309" s="6" t="s">
        <v>931</v>
      </c>
      <c r="C309" s="21" t="s">
        <v>929</v>
      </c>
      <c r="D309" s="22" t="s">
        <v>930</v>
      </c>
      <c r="E309" s="21" t="s">
        <v>11</v>
      </c>
      <c r="F309" s="23">
        <v>5</v>
      </c>
      <c r="G309" s="208">
        <v>140.18</v>
      </c>
      <c r="H309" s="24">
        <v>161.71</v>
      </c>
      <c r="I309" s="41">
        <f t="shared" ref="I309:I310" si="62">TRUNC(F309*G309,2)</f>
        <v>700.9</v>
      </c>
      <c r="J309" s="42">
        <f t="shared" ref="J309:J310" si="63">TRUNC(F309*H309,2)</f>
        <v>808.55</v>
      </c>
    </row>
    <row r="310" spans="1:10" ht="36" customHeight="1">
      <c r="A310" s="5" t="s">
        <v>1052</v>
      </c>
      <c r="B310" s="6" t="s">
        <v>940</v>
      </c>
      <c r="C310" s="21" t="s">
        <v>938</v>
      </c>
      <c r="D310" s="22" t="s">
        <v>939</v>
      </c>
      <c r="E310" s="21" t="s">
        <v>11</v>
      </c>
      <c r="F310" s="23">
        <v>5</v>
      </c>
      <c r="G310" s="208">
        <v>186.2</v>
      </c>
      <c r="H310" s="24">
        <v>207.73</v>
      </c>
      <c r="I310" s="41">
        <f t="shared" si="62"/>
        <v>931</v>
      </c>
      <c r="J310" s="42">
        <f t="shared" si="63"/>
        <v>1038.6500000000001</v>
      </c>
    </row>
    <row r="311" spans="1:10" ht="22.5">
      <c r="A311" s="5" t="s">
        <v>1053</v>
      </c>
      <c r="B311" s="6" t="s">
        <v>925</v>
      </c>
      <c r="C311" s="21" t="s">
        <v>923</v>
      </c>
      <c r="D311" s="22" t="s">
        <v>924</v>
      </c>
      <c r="E311" s="21" t="s">
        <v>11</v>
      </c>
      <c r="F311" s="23">
        <v>5</v>
      </c>
      <c r="G311" s="208">
        <v>31.13</v>
      </c>
      <c r="H311" s="24">
        <v>33.229999999999997</v>
      </c>
      <c r="I311" s="41">
        <f t="shared" ref="I311" si="64">TRUNC(F311*G311,2)</f>
        <v>155.65</v>
      </c>
      <c r="J311" s="42">
        <f t="shared" ref="J311" si="65">TRUNC(F311*H311,2)</f>
        <v>166.15</v>
      </c>
    </row>
    <row r="312" spans="1:10" ht="12.75">
      <c r="A312" s="5" t="s">
        <v>1054</v>
      </c>
      <c r="B312" s="6">
        <v>101660</v>
      </c>
      <c r="C312" s="21">
        <v>101660</v>
      </c>
      <c r="D312" s="22" t="s">
        <v>969</v>
      </c>
      <c r="E312" s="21" t="s">
        <v>11</v>
      </c>
      <c r="F312" s="23">
        <v>5</v>
      </c>
      <c r="G312" s="210">
        <v>1380.52</v>
      </c>
      <c r="H312" s="26">
        <v>1382.58</v>
      </c>
      <c r="I312" s="41">
        <f t="shared" ref="I312:I314" si="66">TRUNC(F312*G312,2)</f>
        <v>6902.6</v>
      </c>
      <c r="J312" s="42">
        <f t="shared" ref="J312:J314" si="67">TRUNC(F312*H312,2)</f>
        <v>6912.9</v>
      </c>
    </row>
    <row r="313" spans="1:10" ht="27.75" customHeight="1">
      <c r="A313" s="5" t="s">
        <v>1055</v>
      </c>
      <c r="B313" s="6" t="s">
        <v>937</v>
      </c>
      <c r="C313" s="21" t="s">
        <v>936</v>
      </c>
      <c r="D313" s="22" t="s">
        <v>1153</v>
      </c>
      <c r="E313" s="21" t="s">
        <v>11</v>
      </c>
      <c r="F313" s="23">
        <v>5</v>
      </c>
      <c r="G313" s="208">
        <v>46.75</v>
      </c>
      <c r="H313" s="24">
        <v>49.98</v>
      </c>
      <c r="I313" s="41">
        <f t="shared" si="66"/>
        <v>233.75</v>
      </c>
      <c r="J313" s="42">
        <f t="shared" si="67"/>
        <v>249.9</v>
      </c>
    </row>
    <row r="314" spans="1:10" ht="64.5" customHeight="1" thickBot="1">
      <c r="A314" s="2" t="s">
        <v>1056</v>
      </c>
      <c r="B314" s="7" t="s">
        <v>771</v>
      </c>
      <c r="C314" s="28" t="s">
        <v>487</v>
      </c>
      <c r="D314" s="29" t="s">
        <v>1112</v>
      </c>
      <c r="E314" s="28" t="s">
        <v>11</v>
      </c>
      <c r="F314" s="30">
        <v>1</v>
      </c>
      <c r="G314" s="202">
        <v>653.29999999999995</v>
      </c>
      <c r="H314" s="35">
        <v>676.23</v>
      </c>
      <c r="I314" s="43">
        <f t="shared" si="66"/>
        <v>653.29999999999995</v>
      </c>
      <c r="J314" s="44">
        <f t="shared" si="67"/>
        <v>676.23</v>
      </c>
    </row>
    <row r="315" spans="1:10" ht="3" customHeight="1" thickBot="1">
      <c r="A315" s="132"/>
      <c r="B315" s="132"/>
      <c r="C315" s="132"/>
      <c r="D315" s="132"/>
      <c r="E315" s="132"/>
      <c r="F315" s="132"/>
      <c r="G315" s="132"/>
      <c r="H315" s="132"/>
      <c r="I315" s="132"/>
      <c r="J315" s="132"/>
    </row>
    <row r="316" spans="1:10" ht="15" customHeight="1" thickBot="1">
      <c r="A316" s="141" t="s">
        <v>488</v>
      </c>
      <c r="B316" s="141"/>
      <c r="C316" s="141"/>
      <c r="D316" s="141"/>
      <c r="E316" s="162"/>
      <c r="F316" s="125" t="s">
        <v>17</v>
      </c>
      <c r="G316" s="126"/>
      <c r="H316" s="127"/>
      <c r="I316" s="74">
        <f>SUM(I317:I350)</f>
        <v>56320.650000000009</v>
      </c>
      <c r="J316" s="75">
        <f>SUM(J317:J350)</f>
        <v>57559.479999999996</v>
      </c>
    </row>
    <row r="317" spans="1:10" ht="22.5">
      <c r="A317" s="59" t="s">
        <v>245</v>
      </c>
      <c r="B317" s="4" t="s">
        <v>920</v>
      </c>
      <c r="C317" s="17" t="s">
        <v>489</v>
      </c>
      <c r="D317" s="18" t="s">
        <v>1151</v>
      </c>
      <c r="E317" s="17" t="s">
        <v>11</v>
      </c>
      <c r="F317" s="19">
        <v>1</v>
      </c>
      <c r="G317" s="198">
        <v>198.83</v>
      </c>
      <c r="H317" s="20">
        <v>201.83</v>
      </c>
      <c r="I317" s="39">
        <f>TRUNC(F317*G317,2)</f>
        <v>198.83</v>
      </c>
      <c r="J317" s="40">
        <f>TRUNC(F317*H317,2)</f>
        <v>201.83</v>
      </c>
    </row>
    <row r="318" spans="1:10" ht="22.5">
      <c r="A318" s="9" t="s">
        <v>246</v>
      </c>
      <c r="B318" s="6" t="s">
        <v>919</v>
      </c>
      <c r="C318" s="21" t="s">
        <v>490</v>
      </c>
      <c r="D318" s="22" t="s">
        <v>918</v>
      </c>
      <c r="E318" s="21" t="s">
        <v>11</v>
      </c>
      <c r="F318" s="23">
        <v>3</v>
      </c>
      <c r="G318" s="208">
        <v>591.25</v>
      </c>
      <c r="H318" s="24">
        <v>594.25</v>
      </c>
      <c r="I318" s="41">
        <f t="shared" ref="I318" si="68">TRUNC(F318*G318,2)</f>
        <v>1773.75</v>
      </c>
      <c r="J318" s="42">
        <f t="shared" ref="J318" si="69">TRUNC(F318*H318,2)</f>
        <v>1782.75</v>
      </c>
    </row>
    <row r="319" spans="1:10" ht="22.5">
      <c r="A319" s="9" t="s">
        <v>247</v>
      </c>
      <c r="B319" s="6" t="s">
        <v>917</v>
      </c>
      <c r="C319" s="21" t="s">
        <v>491</v>
      </c>
      <c r="D319" s="22" t="s">
        <v>1150</v>
      </c>
      <c r="E319" s="21" t="s">
        <v>11</v>
      </c>
      <c r="F319" s="23">
        <v>2</v>
      </c>
      <c r="G319" s="208">
        <v>180.28</v>
      </c>
      <c r="H319" s="24">
        <v>183.28</v>
      </c>
      <c r="I319" s="41">
        <f t="shared" ref="I319:I345" si="70">TRUNC(F319*G319,2)</f>
        <v>360.56</v>
      </c>
      <c r="J319" s="42">
        <f t="shared" ref="J319:J345" si="71">TRUNC(F319*H319,2)</f>
        <v>366.56</v>
      </c>
    </row>
    <row r="320" spans="1:10" ht="33.75">
      <c r="A320" s="9" t="s">
        <v>248</v>
      </c>
      <c r="B320" s="6" t="s">
        <v>922</v>
      </c>
      <c r="C320" s="21" t="s">
        <v>492</v>
      </c>
      <c r="D320" s="22" t="s">
        <v>921</v>
      </c>
      <c r="E320" s="21" t="s">
        <v>11</v>
      </c>
      <c r="F320" s="23">
        <v>1</v>
      </c>
      <c r="G320" s="208">
        <v>271.44</v>
      </c>
      <c r="H320" s="24">
        <v>274.43</v>
      </c>
      <c r="I320" s="41">
        <f t="shared" si="70"/>
        <v>271.44</v>
      </c>
      <c r="J320" s="42">
        <f t="shared" si="71"/>
        <v>274.43</v>
      </c>
    </row>
    <row r="321" spans="1:10" ht="39" customHeight="1">
      <c r="A321" s="9" t="s">
        <v>249</v>
      </c>
      <c r="B321" s="6" t="s">
        <v>594</v>
      </c>
      <c r="C321" s="21" t="s">
        <v>493</v>
      </c>
      <c r="D321" s="22" t="s">
        <v>1073</v>
      </c>
      <c r="E321" s="21" t="s">
        <v>11</v>
      </c>
      <c r="F321" s="23">
        <v>1</v>
      </c>
      <c r="G321" s="208">
        <v>16.88</v>
      </c>
      <c r="H321" s="24">
        <v>17.579999999999998</v>
      </c>
      <c r="I321" s="41">
        <f t="shared" si="70"/>
        <v>16.88</v>
      </c>
      <c r="J321" s="42">
        <f t="shared" si="71"/>
        <v>17.579999999999998</v>
      </c>
    </row>
    <row r="322" spans="1:10" ht="34.5" customHeight="1">
      <c r="A322" s="9" t="s">
        <v>250</v>
      </c>
      <c r="B322" s="6" t="s">
        <v>591</v>
      </c>
      <c r="C322" s="21" t="s">
        <v>494</v>
      </c>
      <c r="D322" s="22" t="s">
        <v>1072</v>
      </c>
      <c r="E322" s="21" t="s">
        <v>11</v>
      </c>
      <c r="F322" s="23">
        <v>12</v>
      </c>
      <c r="G322" s="208">
        <v>10.08</v>
      </c>
      <c r="H322" s="24">
        <v>10.78</v>
      </c>
      <c r="I322" s="41">
        <f t="shared" si="70"/>
        <v>120.96</v>
      </c>
      <c r="J322" s="42">
        <f t="shared" si="71"/>
        <v>129.36000000000001</v>
      </c>
    </row>
    <row r="323" spans="1:10" ht="38.25" customHeight="1">
      <c r="A323" s="9" t="s">
        <v>251</v>
      </c>
      <c r="B323" s="6" t="s">
        <v>595</v>
      </c>
      <c r="C323" s="21" t="s">
        <v>495</v>
      </c>
      <c r="D323" s="22" t="s">
        <v>1074</v>
      </c>
      <c r="E323" s="21" t="s">
        <v>11</v>
      </c>
      <c r="F323" s="23">
        <v>0</v>
      </c>
      <c r="G323" s="208">
        <v>12.76</v>
      </c>
      <c r="H323" s="24">
        <v>13.46</v>
      </c>
      <c r="I323" s="41">
        <f t="shared" si="70"/>
        <v>0</v>
      </c>
      <c r="J323" s="42">
        <f t="shared" si="71"/>
        <v>0</v>
      </c>
    </row>
    <row r="324" spans="1:10" ht="33.75">
      <c r="A324" s="9" t="s">
        <v>252</v>
      </c>
      <c r="B324" s="6" t="s">
        <v>593</v>
      </c>
      <c r="C324" s="21" t="s">
        <v>496</v>
      </c>
      <c r="D324" s="22" t="s">
        <v>592</v>
      </c>
      <c r="E324" s="21" t="s">
        <v>11</v>
      </c>
      <c r="F324" s="23">
        <v>5</v>
      </c>
      <c r="G324" s="208">
        <v>10.34</v>
      </c>
      <c r="H324" s="24">
        <v>11.03</v>
      </c>
      <c r="I324" s="41">
        <f t="shared" si="70"/>
        <v>51.7</v>
      </c>
      <c r="J324" s="42">
        <f t="shared" si="71"/>
        <v>55.15</v>
      </c>
    </row>
    <row r="325" spans="1:10" ht="33.75">
      <c r="A325" s="9" t="s">
        <v>253</v>
      </c>
      <c r="B325" s="6" t="s">
        <v>902</v>
      </c>
      <c r="C325" s="21" t="s">
        <v>497</v>
      </c>
      <c r="D325" s="22" t="s">
        <v>1141</v>
      </c>
      <c r="E325" s="21" t="s">
        <v>11</v>
      </c>
      <c r="F325" s="23">
        <v>1</v>
      </c>
      <c r="G325" s="208">
        <v>4426.99</v>
      </c>
      <c r="H325" s="24">
        <v>4438.9799999999996</v>
      </c>
      <c r="I325" s="41">
        <f t="shared" si="70"/>
        <v>4426.99</v>
      </c>
      <c r="J325" s="42">
        <f t="shared" si="71"/>
        <v>4438.9799999999996</v>
      </c>
    </row>
    <row r="326" spans="1:10" ht="12.75">
      <c r="A326" s="9" t="s">
        <v>254</v>
      </c>
      <c r="B326" s="6" t="s">
        <v>900</v>
      </c>
      <c r="C326" s="21" t="s">
        <v>498</v>
      </c>
      <c r="D326" s="22" t="s">
        <v>899</v>
      </c>
      <c r="E326" s="21" t="s">
        <v>11</v>
      </c>
      <c r="F326" s="23">
        <v>1</v>
      </c>
      <c r="G326" s="208">
        <v>638.95000000000005</v>
      </c>
      <c r="H326" s="24">
        <v>642.97</v>
      </c>
      <c r="I326" s="41">
        <f t="shared" si="70"/>
        <v>638.95000000000005</v>
      </c>
      <c r="J326" s="42">
        <f t="shared" si="71"/>
        <v>642.97</v>
      </c>
    </row>
    <row r="327" spans="1:10" ht="36.75" customHeight="1">
      <c r="A327" s="9" t="s">
        <v>255</v>
      </c>
      <c r="B327" s="6" t="s">
        <v>901</v>
      </c>
      <c r="C327" s="21" t="s">
        <v>499</v>
      </c>
      <c r="D327" s="22" t="s">
        <v>1140</v>
      </c>
      <c r="E327" s="21" t="s">
        <v>11</v>
      </c>
      <c r="F327" s="23">
        <v>1</v>
      </c>
      <c r="G327" s="208">
        <v>1210.1099999999999</v>
      </c>
      <c r="H327" s="24">
        <v>1217.9000000000001</v>
      </c>
      <c r="I327" s="41">
        <f t="shared" si="70"/>
        <v>1210.1099999999999</v>
      </c>
      <c r="J327" s="42">
        <f t="shared" si="71"/>
        <v>1217.9000000000001</v>
      </c>
    </row>
    <row r="328" spans="1:10" ht="22.5">
      <c r="A328" s="9" t="s">
        <v>256</v>
      </c>
      <c r="B328" s="6" t="s">
        <v>913</v>
      </c>
      <c r="C328" s="21" t="s">
        <v>500</v>
      </c>
      <c r="D328" s="22" t="s">
        <v>1146</v>
      </c>
      <c r="E328" s="21" t="s">
        <v>11</v>
      </c>
      <c r="F328" s="23">
        <v>10</v>
      </c>
      <c r="G328" s="208">
        <v>78.69</v>
      </c>
      <c r="H328" s="24">
        <v>81.680000000000007</v>
      </c>
      <c r="I328" s="41">
        <f t="shared" si="70"/>
        <v>786.9</v>
      </c>
      <c r="J328" s="42">
        <f t="shared" si="71"/>
        <v>816.8</v>
      </c>
    </row>
    <row r="329" spans="1:10" ht="50.25" customHeight="1">
      <c r="A329" s="9" t="s">
        <v>257</v>
      </c>
      <c r="B329" s="6" t="s">
        <v>731</v>
      </c>
      <c r="C329" s="21" t="s">
        <v>501</v>
      </c>
      <c r="D329" s="22" t="s">
        <v>1108</v>
      </c>
      <c r="E329" s="21" t="s">
        <v>11</v>
      </c>
      <c r="F329" s="23">
        <v>1</v>
      </c>
      <c r="G329" s="208">
        <v>1638.82</v>
      </c>
      <c r="H329" s="24">
        <v>1702.17</v>
      </c>
      <c r="I329" s="41">
        <f t="shared" si="70"/>
        <v>1638.82</v>
      </c>
      <c r="J329" s="42">
        <f t="shared" si="71"/>
        <v>1702.17</v>
      </c>
    </row>
    <row r="330" spans="1:10" ht="33.75">
      <c r="A330" s="9" t="s">
        <v>258</v>
      </c>
      <c r="B330" s="6" t="s">
        <v>740</v>
      </c>
      <c r="C330" s="21" t="s">
        <v>502</v>
      </c>
      <c r="D330" s="22" t="s">
        <v>1110</v>
      </c>
      <c r="E330" s="21" t="s">
        <v>11</v>
      </c>
      <c r="F330" s="23">
        <v>1</v>
      </c>
      <c r="G330" s="208">
        <v>527.94000000000005</v>
      </c>
      <c r="H330" s="24">
        <v>545.91999999999996</v>
      </c>
      <c r="I330" s="41">
        <f t="shared" si="70"/>
        <v>527.94000000000005</v>
      </c>
      <c r="J330" s="42">
        <f t="shared" si="71"/>
        <v>545.91999999999996</v>
      </c>
    </row>
    <row r="331" spans="1:10" ht="27.75" customHeight="1">
      <c r="A331" s="9" t="s">
        <v>503</v>
      </c>
      <c r="B331" s="6" t="s">
        <v>744</v>
      </c>
      <c r="C331" s="21" t="s">
        <v>504</v>
      </c>
      <c r="D331" s="22" t="s">
        <v>743</v>
      </c>
      <c r="E331" s="21" t="s">
        <v>11</v>
      </c>
      <c r="F331" s="23">
        <v>9</v>
      </c>
      <c r="G331" s="208">
        <v>52.99</v>
      </c>
      <c r="H331" s="24">
        <v>54.48</v>
      </c>
      <c r="I331" s="41">
        <f t="shared" si="70"/>
        <v>476.91</v>
      </c>
      <c r="J331" s="42">
        <f t="shared" si="71"/>
        <v>490.32</v>
      </c>
    </row>
    <row r="332" spans="1:10" ht="22.5">
      <c r="A332" s="9" t="s">
        <v>505</v>
      </c>
      <c r="B332" s="6" t="s">
        <v>780</v>
      </c>
      <c r="C332" s="21" t="s">
        <v>506</v>
      </c>
      <c r="D332" s="22" t="s">
        <v>779</v>
      </c>
      <c r="E332" s="21" t="s">
        <v>11</v>
      </c>
      <c r="F332" s="23">
        <v>9</v>
      </c>
      <c r="G332" s="208">
        <v>39.630000000000003</v>
      </c>
      <c r="H332" s="24">
        <v>43.83</v>
      </c>
      <c r="I332" s="41">
        <f t="shared" si="70"/>
        <v>356.67</v>
      </c>
      <c r="J332" s="42">
        <f t="shared" si="71"/>
        <v>394.47</v>
      </c>
    </row>
    <row r="333" spans="1:10" ht="30" customHeight="1">
      <c r="A333" s="9" t="s">
        <v>507</v>
      </c>
      <c r="B333" s="6" t="s">
        <v>768</v>
      </c>
      <c r="C333" s="21" t="s">
        <v>508</v>
      </c>
      <c r="D333" s="22" t="s">
        <v>767</v>
      </c>
      <c r="E333" s="21" t="s">
        <v>512</v>
      </c>
      <c r="F333" s="23">
        <v>220.18</v>
      </c>
      <c r="G333" s="208">
        <v>25.52</v>
      </c>
      <c r="H333" s="24">
        <v>26</v>
      </c>
      <c r="I333" s="41">
        <f t="shared" si="70"/>
        <v>5618.99</v>
      </c>
      <c r="J333" s="42">
        <f t="shared" si="71"/>
        <v>5724.68</v>
      </c>
    </row>
    <row r="334" spans="1:10" ht="21.75" customHeight="1">
      <c r="A334" s="9" t="s">
        <v>509</v>
      </c>
      <c r="B334" s="6" t="s">
        <v>770</v>
      </c>
      <c r="C334" s="21" t="s">
        <v>510</v>
      </c>
      <c r="D334" s="22" t="s">
        <v>769</v>
      </c>
      <c r="E334" s="21" t="s">
        <v>512</v>
      </c>
      <c r="F334" s="23">
        <v>112.87</v>
      </c>
      <c r="G334" s="208">
        <v>36.01</v>
      </c>
      <c r="H334" s="24">
        <v>36.61</v>
      </c>
      <c r="I334" s="41">
        <f t="shared" si="70"/>
        <v>4064.44</v>
      </c>
      <c r="J334" s="42">
        <f t="shared" si="71"/>
        <v>4132.17</v>
      </c>
    </row>
    <row r="335" spans="1:10" ht="12.75">
      <c r="A335" s="9" t="s">
        <v>511</v>
      </c>
      <c r="B335" s="6">
        <v>43054</v>
      </c>
      <c r="C335" s="21">
        <v>43054</v>
      </c>
      <c r="D335" s="22" t="s">
        <v>965</v>
      </c>
      <c r="E335" s="21" t="s">
        <v>1002</v>
      </c>
      <c r="F335" s="23">
        <v>29.61</v>
      </c>
      <c r="G335" s="208">
        <v>11.01</v>
      </c>
      <c r="H335" s="24">
        <v>11.01</v>
      </c>
      <c r="I335" s="41">
        <f t="shared" si="70"/>
        <v>326</v>
      </c>
      <c r="J335" s="42">
        <f t="shared" si="71"/>
        <v>326</v>
      </c>
    </row>
    <row r="336" spans="1:10" ht="12.75">
      <c r="A336" s="9" t="s">
        <v>513</v>
      </c>
      <c r="B336" s="6">
        <v>96989</v>
      </c>
      <c r="C336" s="21">
        <v>96989</v>
      </c>
      <c r="D336" s="22" t="s">
        <v>973</v>
      </c>
      <c r="E336" s="21" t="s">
        <v>11</v>
      </c>
      <c r="F336" s="23">
        <v>1</v>
      </c>
      <c r="G336" s="210">
        <v>133.72999999999999</v>
      </c>
      <c r="H336" s="26">
        <v>134.51</v>
      </c>
      <c r="I336" s="41">
        <f t="shared" si="70"/>
        <v>133.72999999999999</v>
      </c>
      <c r="J336" s="42">
        <f t="shared" si="71"/>
        <v>134.51</v>
      </c>
    </row>
    <row r="337" spans="1:10" ht="22.5">
      <c r="A337" s="9" t="s">
        <v>514</v>
      </c>
      <c r="B337" s="6" t="s">
        <v>774</v>
      </c>
      <c r="C337" s="21" t="s">
        <v>772</v>
      </c>
      <c r="D337" s="22" t="s">
        <v>773</v>
      </c>
      <c r="E337" s="21" t="s">
        <v>11</v>
      </c>
      <c r="F337" s="23">
        <v>32</v>
      </c>
      <c r="G337" s="208">
        <v>214.09</v>
      </c>
      <c r="H337" s="24">
        <v>216.13</v>
      </c>
      <c r="I337" s="41">
        <f t="shared" si="70"/>
        <v>6850.88</v>
      </c>
      <c r="J337" s="42">
        <f t="shared" si="71"/>
        <v>6916.16</v>
      </c>
    </row>
    <row r="338" spans="1:10" ht="12.75">
      <c r="A338" s="9" t="s">
        <v>1047</v>
      </c>
      <c r="B338" s="6">
        <v>98463</v>
      </c>
      <c r="C338" s="21">
        <v>98463</v>
      </c>
      <c r="D338" s="22" t="s">
        <v>970</v>
      </c>
      <c r="E338" s="21" t="s">
        <v>11</v>
      </c>
      <c r="F338" s="23">
        <v>4</v>
      </c>
      <c r="G338" s="210">
        <v>25.54</v>
      </c>
      <c r="H338" s="26">
        <v>27.49</v>
      </c>
      <c r="I338" s="41">
        <f t="shared" si="70"/>
        <v>102.16</v>
      </c>
      <c r="J338" s="42">
        <f t="shared" si="71"/>
        <v>109.96</v>
      </c>
    </row>
    <row r="339" spans="1:10" ht="12.75">
      <c r="A339" s="9" t="s">
        <v>515</v>
      </c>
      <c r="B339" s="6">
        <v>96988</v>
      </c>
      <c r="C339" s="21">
        <v>96988</v>
      </c>
      <c r="D339" s="22" t="s">
        <v>972</v>
      </c>
      <c r="E339" s="21" t="s">
        <v>11</v>
      </c>
      <c r="F339" s="23">
        <v>1</v>
      </c>
      <c r="G339" s="210">
        <v>159.85</v>
      </c>
      <c r="H339" s="26">
        <v>160.82</v>
      </c>
      <c r="I339" s="41">
        <f t="shared" si="70"/>
        <v>159.85</v>
      </c>
      <c r="J339" s="42">
        <f t="shared" si="71"/>
        <v>160.82</v>
      </c>
    </row>
    <row r="340" spans="1:10" ht="12.75">
      <c r="A340" s="9" t="s">
        <v>516</v>
      </c>
      <c r="B340" s="6">
        <v>96987</v>
      </c>
      <c r="C340" s="21">
        <v>96987</v>
      </c>
      <c r="D340" s="22" t="s">
        <v>971</v>
      </c>
      <c r="E340" s="21" t="s">
        <v>11</v>
      </c>
      <c r="F340" s="23">
        <v>1</v>
      </c>
      <c r="G340" s="210">
        <v>113.81</v>
      </c>
      <c r="H340" s="26">
        <v>120.76</v>
      </c>
      <c r="I340" s="41">
        <f t="shared" si="70"/>
        <v>113.81</v>
      </c>
      <c r="J340" s="42">
        <f t="shared" si="71"/>
        <v>120.76</v>
      </c>
    </row>
    <row r="341" spans="1:10" ht="12.75">
      <c r="A341" s="9" t="s">
        <v>517</v>
      </c>
      <c r="B341" s="6">
        <v>1587</v>
      </c>
      <c r="C341" s="21">
        <v>1587</v>
      </c>
      <c r="D341" s="22" t="s">
        <v>1166</v>
      </c>
      <c r="E341" s="21" t="s">
        <v>1000</v>
      </c>
      <c r="F341" s="23">
        <v>320</v>
      </c>
      <c r="G341" s="208">
        <v>7.34</v>
      </c>
      <c r="H341" s="24">
        <v>7.34</v>
      </c>
      <c r="I341" s="41">
        <f t="shared" si="70"/>
        <v>2348.8000000000002</v>
      </c>
      <c r="J341" s="42">
        <f t="shared" si="71"/>
        <v>2348.8000000000002</v>
      </c>
    </row>
    <row r="342" spans="1:10" ht="23.25" customHeight="1">
      <c r="A342" s="9" t="s">
        <v>518</v>
      </c>
      <c r="B342" s="6" t="s">
        <v>785</v>
      </c>
      <c r="C342" s="21" t="s">
        <v>783</v>
      </c>
      <c r="D342" s="22" t="s">
        <v>784</v>
      </c>
      <c r="E342" s="21" t="s">
        <v>11</v>
      </c>
      <c r="F342" s="23">
        <v>1</v>
      </c>
      <c r="G342" s="208">
        <v>61.2</v>
      </c>
      <c r="H342" s="24">
        <v>66.569999999999993</v>
      </c>
      <c r="I342" s="41">
        <f t="shared" si="70"/>
        <v>61.2</v>
      </c>
      <c r="J342" s="42">
        <f t="shared" si="71"/>
        <v>66.569999999999993</v>
      </c>
    </row>
    <row r="343" spans="1:10" ht="27" customHeight="1">
      <c r="A343" s="9" t="s">
        <v>519</v>
      </c>
      <c r="B343" s="6" t="s">
        <v>811</v>
      </c>
      <c r="C343" s="21" t="s">
        <v>456</v>
      </c>
      <c r="D343" s="22" t="s">
        <v>810</v>
      </c>
      <c r="E343" s="21" t="s">
        <v>512</v>
      </c>
      <c r="F343" s="23">
        <v>89.9</v>
      </c>
      <c r="G343" s="208">
        <v>5.08</v>
      </c>
      <c r="H343" s="24">
        <v>5.56</v>
      </c>
      <c r="I343" s="41">
        <f t="shared" si="70"/>
        <v>456.69</v>
      </c>
      <c r="J343" s="42">
        <f t="shared" si="71"/>
        <v>499.84</v>
      </c>
    </row>
    <row r="344" spans="1:10" ht="12.75">
      <c r="A344" s="9" t="s">
        <v>1041</v>
      </c>
      <c r="B344" s="6" t="s">
        <v>776</v>
      </c>
      <c r="C344" s="21" t="s">
        <v>461</v>
      </c>
      <c r="D344" s="22" t="s">
        <v>775</v>
      </c>
      <c r="E344" s="21" t="s">
        <v>11</v>
      </c>
      <c r="F344" s="23">
        <v>9</v>
      </c>
      <c r="G344" s="208">
        <v>8.0500000000000007</v>
      </c>
      <c r="H344" s="24">
        <v>8.77</v>
      </c>
      <c r="I344" s="41">
        <f t="shared" si="70"/>
        <v>72.45</v>
      </c>
      <c r="J344" s="42">
        <f t="shared" si="71"/>
        <v>78.930000000000007</v>
      </c>
    </row>
    <row r="345" spans="1:10" ht="12.75">
      <c r="A345" s="9" t="s">
        <v>1042</v>
      </c>
      <c r="B345" s="6">
        <v>38104</v>
      </c>
      <c r="C345" s="21">
        <v>38104</v>
      </c>
      <c r="D345" s="22" t="s">
        <v>1167</v>
      </c>
      <c r="E345" s="21" t="s">
        <v>1000</v>
      </c>
      <c r="F345" s="23">
        <v>18</v>
      </c>
      <c r="G345" s="208">
        <v>32.090000000000003</v>
      </c>
      <c r="H345" s="24">
        <v>32.090000000000003</v>
      </c>
      <c r="I345" s="41">
        <f t="shared" si="70"/>
        <v>577.62</v>
      </c>
      <c r="J345" s="42">
        <f t="shared" si="71"/>
        <v>577.62</v>
      </c>
    </row>
    <row r="346" spans="1:10" ht="12.75">
      <c r="A346" s="9" t="s">
        <v>1043</v>
      </c>
      <c r="B346" s="6">
        <v>38093</v>
      </c>
      <c r="C346" s="21">
        <v>38093</v>
      </c>
      <c r="D346" s="22" t="s">
        <v>1162</v>
      </c>
      <c r="E346" s="21" t="s">
        <v>1000</v>
      </c>
      <c r="F346" s="23">
        <v>9</v>
      </c>
      <c r="G346" s="208">
        <v>2.37</v>
      </c>
      <c r="H346" s="24">
        <v>2.37</v>
      </c>
      <c r="I346" s="41">
        <f t="shared" ref="I346" si="72">TRUNC(F346*G346,2)</f>
        <v>21.33</v>
      </c>
      <c r="J346" s="42">
        <f t="shared" ref="J346" si="73">TRUNC(F346*H346,2)</f>
        <v>21.33</v>
      </c>
    </row>
    <row r="347" spans="1:10" ht="23.25" customHeight="1">
      <c r="A347" s="9" t="s">
        <v>1044</v>
      </c>
      <c r="B347" s="6">
        <v>98295</v>
      </c>
      <c r="C347" s="21">
        <v>98295</v>
      </c>
      <c r="D347" s="22" t="s">
        <v>974</v>
      </c>
      <c r="E347" s="21" t="s">
        <v>512</v>
      </c>
      <c r="F347" s="23">
        <v>315</v>
      </c>
      <c r="G347" s="210">
        <v>5.77</v>
      </c>
      <c r="H347" s="26">
        <v>5.78</v>
      </c>
      <c r="I347" s="41">
        <f t="shared" ref="I347:I350" si="74">TRUNC(F347*G347,2)</f>
        <v>1817.55</v>
      </c>
      <c r="J347" s="42">
        <f t="shared" ref="J347:J350" si="75">TRUNC(F347*H347,2)</f>
        <v>1820.7</v>
      </c>
    </row>
    <row r="348" spans="1:10" ht="12.75">
      <c r="A348" s="9" t="s">
        <v>1045</v>
      </c>
      <c r="B348" s="6">
        <v>98305</v>
      </c>
      <c r="C348" s="21">
        <v>98305</v>
      </c>
      <c r="D348" s="22" t="s">
        <v>975</v>
      </c>
      <c r="E348" s="21" t="s">
        <v>11</v>
      </c>
      <c r="F348" s="23">
        <v>1</v>
      </c>
      <c r="G348" s="210">
        <v>2091.1999999999998</v>
      </c>
      <c r="H348" s="26">
        <v>2097.5</v>
      </c>
      <c r="I348" s="41">
        <f t="shared" si="74"/>
        <v>2091.1999999999998</v>
      </c>
      <c r="J348" s="42">
        <f t="shared" si="75"/>
        <v>2097.5</v>
      </c>
    </row>
    <row r="349" spans="1:10" ht="22.5">
      <c r="A349" s="9" t="s">
        <v>1046</v>
      </c>
      <c r="B349" s="6" t="s">
        <v>782</v>
      </c>
      <c r="C349" s="21" t="s">
        <v>781</v>
      </c>
      <c r="D349" s="22" t="s">
        <v>1113</v>
      </c>
      <c r="E349" s="21" t="s">
        <v>11</v>
      </c>
      <c r="F349" s="23">
        <v>2</v>
      </c>
      <c r="G349" s="208">
        <v>959.15</v>
      </c>
      <c r="H349" s="24">
        <v>962.29</v>
      </c>
      <c r="I349" s="41">
        <f t="shared" si="74"/>
        <v>1918.3</v>
      </c>
      <c r="J349" s="42">
        <f t="shared" si="75"/>
        <v>1924.58</v>
      </c>
    </row>
    <row r="350" spans="1:10" ht="52.5" customHeight="1" thickBot="1">
      <c r="A350" s="9" t="s">
        <v>1057</v>
      </c>
      <c r="B350" s="6" t="s">
        <v>742</v>
      </c>
      <c r="C350" s="21" t="s">
        <v>741</v>
      </c>
      <c r="D350" s="22" t="s">
        <v>1111</v>
      </c>
      <c r="E350" s="21" t="s">
        <v>11</v>
      </c>
      <c r="F350" s="23">
        <v>12</v>
      </c>
      <c r="G350" s="208">
        <v>1394.02</v>
      </c>
      <c r="H350" s="24">
        <v>1451.78</v>
      </c>
      <c r="I350" s="41">
        <f t="shared" si="74"/>
        <v>16728.240000000002</v>
      </c>
      <c r="J350" s="42">
        <f t="shared" si="75"/>
        <v>17421.36</v>
      </c>
    </row>
    <row r="351" spans="1:10" ht="3" customHeight="1" thickBot="1">
      <c r="A351" s="150"/>
      <c r="B351" s="151"/>
      <c r="C351" s="151"/>
      <c r="D351" s="151"/>
      <c r="E351" s="151"/>
      <c r="F351" s="151"/>
      <c r="G351" s="151"/>
      <c r="H351" s="151"/>
      <c r="I351" s="151"/>
      <c r="J351" s="152"/>
    </row>
    <row r="352" spans="1:10" ht="15" customHeight="1" thickBot="1">
      <c r="A352" s="145" t="s">
        <v>520</v>
      </c>
      <c r="B352" s="145"/>
      <c r="C352" s="145"/>
      <c r="D352" s="145"/>
      <c r="E352" s="146"/>
      <c r="F352" s="147" t="s">
        <v>17</v>
      </c>
      <c r="G352" s="148"/>
      <c r="H352" s="149"/>
      <c r="I352" s="77">
        <f>SUM(I353:I363)</f>
        <v>27717.1</v>
      </c>
      <c r="J352" s="78">
        <f>SUM(J353:J363)</f>
        <v>28332.34</v>
      </c>
    </row>
    <row r="353" spans="1:10" ht="12.75">
      <c r="A353" s="60" t="s">
        <v>259</v>
      </c>
      <c r="B353" s="4" t="s">
        <v>589</v>
      </c>
      <c r="C353" s="17" t="s">
        <v>521</v>
      </c>
      <c r="D353" s="18" t="s">
        <v>588</v>
      </c>
      <c r="E353" s="17" t="s">
        <v>11</v>
      </c>
      <c r="F353" s="19">
        <v>31</v>
      </c>
      <c r="G353" s="198">
        <v>45.72</v>
      </c>
      <c r="H353" s="20">
        <v>46.42</v>
      </c>
      <c r="I353" s="39">
        <f>TRUNC(F353*G353,2)</f>
        <v>1417.32</v>
      </c>
      <c r="J353" s="40">
        <f>TRUNC(F353*H353,2)</f>
        <v>1439.02</v>
      </c>
    </row>
    <row r="354" spans="1:10" ht="27.75" customHeight="1">
      <c r="A354" s="61" t="s">
        <v>260</v>
      </c>
      <c r="B354" s="6" t="s">
        <v>599</v>
      </c>
      <c r="C354" s="21" t="s">
        <v>522</v>
      </c>
      <c r="D354" s="22" t="s">
        <v>598</v>
      </c>
      <c r="E354" s="21" t="s">
        <v>11</v>
      </c>
      <c r="F354" s="23">
        <v>31</v>
      </c>
      <c r="G354" s="208">
        <v>86.3</v>
      </c>
      <c r="H354" s="24">
        <v>88.05</v>
      </c>
      <c r="I354" s="41">
        <f t="shared" ref="I354:I363" si="76">TRUNC(F354*G354,2)</f>
        <v>2675.3</v>
      </c>
      <c r="J354" s="42">
        <f t="shared" ref="J354:J363" si="77">TRUNC(F354*H354,2)</f>
        <v>2729.55</v>
      </c>
    </row>
    <row r="355" spans="1:10" ht="27.75" customHeight="1">
      <c r="A355" s="61" t="s">
        <v>261</v>
      </c>
      <c r="B355" s="6" t="s">
        <v>590</v>
      </c>
      <c r="C355" s="21" t="s">
        <v>523</v>
      </c>
      <c r="D355" s="22" t="s">
        <v>1071</v>
      </c>
      <c r="E355" s="21" t="s">
        <v>11</v>
      </c>
      <c r="F355" s="23">
        <v>4</v>
      </c>
      <c r="G355" s="208">
        <v>134.52000000000001</v>
      </c>
      <c r="H355" s="24">
        <v>135.22</v>
      </c>
      <c r="I355" s="41">
        <f t="shared" si="76"/>
        <v>538.08000000000004</v>
      </c>
      <c r="J355" s="42">
        <f t="shared" si="77"/>
        <v>540.88</v>
      </c>
    </row>
    <row r="356" spans="1:10" ht="22.5">
      <c r="A356" s="61" t="s">
        <v>262</v>
      </c>
      <c r="B356" s="6" t="s">
        <v>597</v>
      </c>
      <c r="C356" s="21" t="s">
        <v>524</v>
      </c>
      <c r="D356" s="22" t="s">
        <v>596</v>
      </c>
      <c r="E356" s="21" t="s">
        <v>11</v>
      </c>
      <c r="F356" s="23">
        <v>14</v>
      </c>
      <c r="G356" s="208">
        <v>178.43</v>
      </c>
      <c r="H356" s="24">
        <v>180.53</v>
      </c>
      <c r="I356" s="41">
        <f t="shared" si="76"/>
        <v>2498.02</v>
      </c>
      <c r="J356" s="42">
        <f t="shared" si="77"/>
        <v>2527.42</v>
      </c>
    </row>
    <row r="357" spans="1:10" ht="22.5">
      <c r="A357" s="61" t="s">
        <v>263</v>
      </c>
      <c r="B357" s="6" t="s">
        <v>647</v>
      </c>
      <c r="C357" s="21" t="s">
        <v>525</v>
      </c>
      <c r="D357" s="22" t="s">
        <v>646</v>
      </c>
      <c r="E357" s="21" t="s">
        <v>11</v>
      </c>
      <c r="F357" s="23">
        <v>12</v>
      </c>
      <c r="G357" s="208">
        <v>147.78</v>
      </c>
      <c r="H357" s="24">
        <v>148.21</v>
      </c>
      <c r="I357" s="41">
        <f t="shared" si="76"/>
        <v>1773.36</v>
      </c>
      <c r="J357" s="42">
        <f t="shared" si="77"/>
        <v>1778.52</v>
      </c>
    </row>
    <row r="358" spans="1:10" ht="12.75">
      <c r="A358" s="61" t="s">
        <v>264</v>
      </c>
      <c r="B358" s="6" t="s">
        <v>587</v>
      </c>
      <c r="C358" s="21" t="s">
        <v>526</v>
      </c>
      <c r="D358" s="22" t="s">
        <v>586</v>
      </c>
      <c r="E358" s="21" t="s">
        <v>11</v>
      </c>
      <c r="F358" s="23">
        <v>1</v>
      </c>
      <c r="G358" s="208">
        <v>3032.23</v>
      </c>
      <c r="H358" s="24">
        <v>3039.2</v>
      </c>
      <c r="I358" s="41">
        <f t="shared" si="76"/>
        <v>3032.23</v>
      </c>
      <c r="J358" s="42">
        <f t="shared" si="77"/>
        <v>3039.2</v>
      </c>
    </row>
    <row r="359" spans="1:10" ht="27" customHeight="1">
      <c r="A359" s="61" t="s">
        <v>265</v>
      </c>
      <c r="B359" s="6" t="s">
        <v>640</v>
      </c>
      <c r="C359" s="21" t="s">
        <v>527</v>
      </c>
      <c r="D359" s="22" t="s">
        <v>639</v>
      </c>
      <c r="E359" s="21" t="s">
        <v>541</v>
      </c>
      <c r="F359" s="23">
        <v>132.77000000000001</v>
      </c>
      <c r="G359" s="208">
        <v>15.5</v>
      </c>
      <c r="H359" s="24">
        <v>16.190000000000001</v>
      </c>
      <c r="I359" s="41">
        <f t="shared" si="76"/>
        <v>2057.9299999999998</v>
      </c>
      <c r="J359" s="42">
        <f t="shared" si="77"/>
        <v>2149.54</v>
      </c>
    </row>
    <row r="360" spans="1:10" ht="22.5">
      <c r="A360" s="61" t="s">
        <v>266</v>
      </c>
      <c r="B360" s="6" t="s">
        <v>644</v>
      </c>
      <c r="C360" s="21" t="s">
        <v>528</v>
      </c>
      <c r="D360" s="22" t="s">
        <v>643</v>
      </c>
      <c r="E360" s="21" t="s">
        <v>541</v>
      </c>
      <c r="F360" s="23">
        <v>132.77000000000001</v>
      </c>
      <c r="G360" s="208">
        <v>31.15</v>
      </c>
      <c r="H360" s="24">
        <v>32.49</v>
      </c>
      <c r="I360" s="41">
        <f t="shared" si="76"/>
        <v>4135.78</v>
      </c>
      <c r="J360" s="42">
        <f t="shared" si="77"/>
        <v>4313.6899999999996</v>
      </c>
    </row>
    <row r="361" spans="1:10" ht="57" customHeight="1">
      <c r="A361" s="61" t="s">
        <v>267</v>
      </c>
      <c r="B361" s="6" t="s">
        <v>645</v>
      </c>
      <c r="C361" s="21" t="s">
        <v>529</v>
      </c>
      <c r="D361" s="22" t="s">
        <v>1081</v>
      </c>
      <c r="E361" s="21" t="s">
        <v>541</v>
      </c>
      <c r="F361" s="23">
        <v>152.56</v>
      </c>
      <c r="G361" s="208">
        <v>27.5</v>
      </c>
      <c r="H361" s="24">
        <v>27.5</v>
      </c>
      <c r="I361" s="41">
        <f t="shared" si="76"/>
        <v>4195.3999999999996</v>
      </c>
      <c r="J361" s="42">
        <f t="shared" si="77"/>
        <v>4195.3999999999996</v>
      </c>
    </row>
    <row r="362" spans="1:10" ht="23.25" customHeight="1">
      <c r="A362" s="61" t="s">
        <v>268</v>
      </c>
      <c r="B362" s="6" t="s">
        <v>642</v>
      </c>
      <c r="C362" s="21" t="s">
        <v>530</v>
      </c>
      <c r="D362" s="22" t="s">
        <v>641</v>
      </c>
      <c r="E362" s="21" t="s">
        <v>541</v>
      </c>
      <c r="F362" s="23">
        <v>152.56</v>
      </c>
      <c r="G362" s="208">
        <v>22.5</v>
      </c>
      <c r="H362" s="24">
        <v>22.5</v>
      </c>
      <c r="I362" s="41">
        <f t="shared" si="76"/>
        <v>3432.6</v>
      </c>
      <c r="J362" s="42">
        <f t="shared" si="77"/>
        <v>3432.6</v>
      </c>
    </row>
    <row r="363" spans="1:10" ht="26.25" customHeight="1" thickBot="1">
      <c r="A363" s="62" t="s">
        <v>269</v>
      </c>
      <c r="B363" s="7" t="s">
        <v>698</v>
      </c>
      <c r="C363" s="28" t="s">
        <v>531</v>
      </c>
      <c r="D363" s="29" t="s">
        <v>1097</v>
      </c>
      <c r="E363" s="28" t="s">
        <v>512</v>
      </c>
      <c r="F363" s="30">
        <v>4</v>
      </c>
      <c r="G363" s="202">
        <v>490.27</v>
      </c>
      <c r="H363" s="35">
        <v>546.63</v>
      </c>
      <c r="I363" s="43">
        <f t="shared" si="76"/>
        <v>1961.08</v>
      </c>
      <c r="J363" s="44">
        <f t="shared" si="77"/>
        <v>2186.52</v>
      </c>
    </row>
    <row r="364" spans="1:10" ht="3" customHeight="1" thickBot="1">
      <c r="A364" s="131"/>
      <c r="B364" s="131"/>
      <c r="C364" s="131"/>
      <c r="D364" s="131"/>
      <c r="E364" s="131"/>
      <c r="F364" s="131"/>
      <c r="G364" s="131"/>
      <c r="H364" s="131"/>
      <c r="I364" s="132"/>
      <c r="J364" s="131"/>
    </row>
    <row r="365" spans="1:10" ht="15" customHeight="1" thickBot="1">
      <c r="A365" s="163" t="s">
        <v>532</v>
      </c>
      <c r="B365" s="163"/>
      <c r="C365" s="163"/>
      <c r="D365" s="163"/>
      <c r="E365" s="163"/>
      <c r="F365" s="164" t="s">
        <v>17</v>
      </c>
      <c r="G365" s="164"/>
      <c r="H365" s="165"/>
      <c r="I365" s="79">
        <f>SUM(I366:I375)</f>
        <v>76585.820000000007</v>
      </c>
      <c r="J365" s="80">
        <f>SUM(J366:J375)</f>
        <v>84684.209999999992</v>
      </c>
    </row>
    <row r="366" spans="1:10" ht="45.75" customHeight="1">
      <c r="A366" s="1" t="s">
        <v>270</v>
      </c>
      <c r="B366" s="4" t="s">
        <v>857</v>
      </c>
      <c r="C366" s="17" t="s">
        <v>533</v>
      </c>
      <c r="D366" s="18" t="s">
        <v>856</v>
      </c>
      <c r="E366" s="17" t="s">
        <v>541</v>
      </c>
      <c r="F366" s="19">
        <v>32.71</v>
      </c>
      <c r="G366" s="198">
        <v>46.03</v>
      </c>
      <c r="H366" s="20">
        <v>49.95</v>
      </c>
      <c r="I366" s="39">
        <f t="shared" ref="I366:I368" si="78">TRUNC(F366*G366,2)</f>
        <v>1505.64</v>
      </c>
      <c r="J366" s="40">
        <f t="shared" ref="J366:J368" si="79">TRUNC(F366*H366,2)</f>
        <v>1633.86</v>
      </c>
    </row>
    <row r="367" spans="1:10" ht="33.75">
      <c r="A367" s="5" t="s">
        <v>271</v>
      </c>
      <c r="B367" s="6" t="s">
        <v>858</v>
      </c>
      <c r="C367" s="21" t="s">
        <v>534</v>
      </c>
      <c r="D367" s="22" t="s">
        <v>1137</v>
      </c>
      <c r="E367" s="21" t="s">
        <v>541</v>
      </c>
      <c r="F367" s="23">
        <v>446.74</v>
      </c>
      <c r="G367" s="208">
        <v>19.37</v>
      </c>
      <c r="H367" s="24">
        <v>21.17</v>
      </c>
      <c r="I367" s="41">
        <f t="shared" si="78"/>
        <v>8653.35</v>
      </c>
      <c r="J367" s="42">
        <f t="shared" si="79"/>
        <v>9457.48</v>
      </c>
    </row>
    <row r="368" spans="1:10" ht="37.5" customHeight="1">
      <c r="A368" s="5" t="s">
        <v>272</v>
      </c>
      <c r="B368" s="6" t="s">
        <v>862</v>
      </c>
      <c r="C368" s="21" t="s">
        <v>535</v>
      </c>
      <c r="D368" s="22" t="s">
        <v>861</v>
      </c>
      <c r="E368" s="21" t="s">
        <v>541</v>
      </c>
      <c r="F368" s="23">
        <v>1513.04</v>
      </c>
      <c r="G368" s="208">
        <v>40.94</v>
      </c>
      <c r="H368" s="24">
        <v>45.44</v>
      </c>
      <c r="I368" s="41">
        <f t="shared" si="78"/>
        <v>61943.85</v>
      </c>
      <c r="J368" s="42">
        <f t="shared" si="79"/>
        <v>68752.53</v>
      </c>
    </row>
    <row r="369" spans="1:10" ht="29.25" customHeight="1">
      <c r="A369" s="5" t="s">
        <v>273</v>
      </c>
      <c r="B369" s="6" t="s">
        <v>860</v>
      </c>
      <c r="C369" s="21" t="s">
        <v>536</v>
      </c>
      <c r="D369" s="22" t="s">
        <v>859</v>
      </c>
      <c r="E369" s="21" t="s">
        <v>541</v>
      </c>
      <c r="F369" s="23">
        <v>36.1</v>
      </c>
      <c r="G369" s="208">
        <v>30.71</v>
      </c>
      <c r="H369" s="24">
        <v>33.950000000000003</v>
      </c>
      <c r="I369" s="41">
        <f t="shared" ref="I369:I375" si="80">TRUNC(F369*G369,2)</f>
        <v>1108.6300000000001</v>
      </c>
      <c r="J369" s="42">
        <f t="shared" ref="J369:J375" si="81">TRUNC(F369*H369,2)</f>
        <v>1225.5899999999999</v>
      </c>
    </row>
    <row r="370" spans="1:10" ht="35.25" customHeight="1">
      <c r="A370" s="5" t="s">
        <v>274</v>
      </c>
      <c r="B370" s="6" t="s">
        <v>864</v>
      </c>
      <c r="C370" s="21" t="s">
        <v>537</v>
      </c>
      <c r="D370" s="22" t="s">
        <v>863</v>
      </c>
      <c r="E370" s="21" t="s">
        <v>11</v>
      </c>
      <c r="F370" s="23">
        <v>5</v>
      </c>
      <c r="G370" s="208">
        <v>36.520000000000003</v>
      </c>
      <c r="H370" s="24">
        <v>41</v>
      </c>
      <c r="I370" s="41">
        <f t="shared" si="80"/>
        <v>182.6</v>
      </c>
      <c r="J370" s="42">
        <f t="shared" si="81"/>
        <v>205</v>
      </c>
    </row>
    <row r="371" spans="1:10" ht="45" customHeight="1">
      <c r="A371" s="5" t="s">
        <v>275</v>
      </c>
      <c r="B371" s="6" t="s">
        <v>583</v>
      </c>
      <c r="C371" s="21" t="s">
        <v>356</v>
      </c>
      <c r="D371" s="22" t="s">
        <v>1070</v>
      </c>
      <c r="E371" s="21" t="s">
        <v>555</v>
      </c>
      <c r="F371" s="23">
        <v>100</v>
      </c>
      <c r="G371" s="208">
        <v>13</v>
      </c>
      <c r="H371" s="24">
        <v>13</v>
      </c>
      <c r="I371" s="41">
        <f t="shared" si="80"/>
        <v>1300</v>
      </c>
      <c r="J371" s="42">
        <f t="shared" si="81"/>
        <v>1300</v>
      </c>
    </row>
    <row r="372" spans="1:10" ht="22.5">
      <c r="A372" s="5" t="s">
        <v>276</v>
      </c>
      <c r="B372" s="6" t="s">
        <v>582</v>
      </c>
      <c r="C372" s="21" t="s">
        <v>357</v>
      </c>
      <c r="D372" s="22" t="s">
        <v>1069</v>
      </c>
      <c r="E372" s="21" t="s">
        <v>541</v>
      </c>
      <c r="F372" s="23">
        <v>25</v>
      </c>
      <c r="G372" s="208">
        <v>6.31</v>
      </c>
      <c r="H372" s="24">
        <v>6.31</v>
      </c>
      <c r="I372" s="41">
        <f t="shared" si="80"/>
        <v>157.75</v>
      </c>
      <c r="J372" s="42">
        <f t="shared" si="81"/>
        <v>157.75</v>
      </c>
    </row>
    <row r="373" spans="1:10" ht="22.5">
      <c r="A373" s="5" t="s">
        <v>277</v>
      </c>
      <c r="B373" s="6" t="s">
        <v>575</v>
      </c>
      <c r="C373" s="21" t="s">
        <v>358</v>
      </c>
      <c r="D373" s="22" t="s">
        <v>574</v>
      </c>
      <c r="E373" s="21" t="s">
        <v>541</v>
      </c>
      <c r="F373" s="23">
        <v>200</v>
      </c>
      <c r="G373" s="208">
        <v>0.9</v>
      </c>
      <c r="H373" s="24">
        <v>0.98</v>
      </c>
      <c r="I373" s="41">
        <f t="shared" si="80"/>
        <v>180</v>
      </c>
      <c r="J373" s="42">
        <f t="shared" si="81"/>
        <v>196</v>
      </c>
    </row>
    <row r="374" spans="1:10" ht="22.5">
      <c r="A374" s="5" t="s">
        <v>278</v>
      </c>
      <c r="B374" s="6" t="s">
        <v>573</v>
      </c>
      <c r="C374" s="21" t="s">
        <v>359</v>
      </c>
      <c r="D374" s="22" t="s">
        <v>1067</v>
      </c>
      <c r="E374" s="21" t="s">
        <v>572</v>
      </c>
      <c r="F374" s="23">
        <v>1240</v>
      </c>
      <c r="G374" s="208">
        <v>0.2</v>
      </c>
      <c r="H374" s="24">
        <v>0.2</v>
      </c>
      <c r="I374" s="41">
        <f t="shared" si="80"/>
        <v>248</v>
      </c>
      <c r="J374" s="42">
        <f t="shared" si="81"/>
        <v>248</v>
      </c>
    </row>
    <row r="375" spans="1:10" ht="30.75" customHeight="1" thickBot="1">
      <c r="A375" s="2" t="s">
        <v>279</v>
      </c>
      <c r="B375" s="7" t="s">
        <v>585</v>
      </c>
      <c r="C375" s="28" t="s">
        <v>360</v>
      </c>
      <c r="D375" s="29" t="s">
        <v>584</v>
      </c>
      <c r="E375" s="28" t="s">
        <v>541</v>
      </c>
      <c r="F375" s="30">
        <v>200</v>
      </c>
      <c r="G375" s="202">
        <v>6.53</v>
      </c>
      <c r="H375" s="35">
        <v>7.54</v>
      </c>
      <c r="I375" s="43">
        <f t="shared" si="80"/>
        <v>1306</v>
      </c>
      <c r="J375" s="44">
        <f t="shared" si="81"/>
        <v>1508</v>
      </c>
    </row>
    <row r="376" spans="1:10" ht="3" customHeight="1" thickBot="1">
      <c r="A376" s="166"/>
      <c r="B376" s="167"/>
      <c r="C376" s="167"/>
      <c r="D376" s="167"/>
      <c r="E376" s="167"/>
      <c r="F376" s="167"/>
      <c r="G376" s="167"/>
      <c r="H376" s="167"/>
      <c r="I376" s="167"/>
      <c r="J376" s="168"/>
    </row>
    <row r="377" spans="1:10" ht="14.25" customHeight="1" thickBot="1">
      <c r="A377" s="176" t="s">
        <v>280</v>
      </c>
      <c r="B377" s="176"/>
      <c r="C377" s="176"/>
      <c r="D377" s="176"/>
      <c r="E377" s="176"/>
      <c r="F377" s="176"/>
      <c r="G377" s="176"/>
      <c r="H377" s="176"/>
      <c r="I377" s="81">
        <f>I365+I352+I316+I262+I151+I120+I104+I87+I75+I71+I53+I44+I35+I22</f>
        <v>2278800.9000000004</v>
      </c>
      <c r="J377" s="81">
        <f>J365+J352+J316+J262+J151+J120+J104+J87+J75+J71+J53+J44+J35+J22</f>
        <v>2407421.85</v>
      </c>
    </row>
    <row r="378" spans="1:10" ht="3" customHeight="1" thickBot="1">
      <c r="A378" s="177"/>
      <c r="B378" s="177"/>
      <c r="C378" s="177"/>
      <c r="D378" s="177"/>
      <c r="E378" s="177"/>
      <c r="F378" s="177"/>
      <c r="G378" s="177"/>
      <c r="H378" s="177"/>
      <c r="I378" s="177"/>
      <c r="J378" s="177"/>
    </row>
    <row r="379" spans="1:10" ht="14.25" customHeight="1" thickBot="1">
      <c r="A379" s="63"/>
      <c r="B379" s="64"/>
      <c r="C379" s="82"/>
      <c r="D379" s="178" t="s">
        <v>281</v>
      </c>
      <c r="E379" s="178"/>
      <c r="F379" s="178"/>
      <c r="G379" s="211">
        <v>0.2646</v>
      </c>
      <c r="H379" s="88">
        <v>0.20369999999999996</v>
      </c>
      <c r="I379" s="83">
        <f>G379*I377</f>
        <v>602970.71814000013</v>
      </c>
      <c r="J379" s="83">
        <f>H379*J377</f>
        <v>490391.83084499993</v>
      </c>
    </row>
    <row r="380" spans="1:10" ht="15" customHeight="1" thickBot="1">
      <c r="A380" s="65"/>
      <c r="B380" s="66"/>
      <c r="C380" s="66"/>
      <c r="D380" s="67"/>
      <c r="E380" s="68"/>
      <c r="G380" s="69"/>
      <c r="H380" s="69"/>
      <c r="I380" s="84" t="s">
        <v>15</v>
      </c>
      <c r="J380" s="84" t="s">
        <v>16</v>
      </c>
    </row>
    <row r="381" spans="1:10" ht="3" customHeight="1" thickBot="1">
      <c r="A381" s="179"/>
      <c r="B381" s="179"/>
      <c r="C381" s="179"/>
      <c r="D381" s="179"/>
      <c r="E381" s="179"/>
      <c r="F381" s="179"/>
      <c r="G381" s="179"/>
      <c r="H381" s="179"/>
      <c r="I381" s="179"/>
      <c r="J381" s="179"/>
    </row>
    <row r="382" spans="1:10" ht="13.5" thickBot="1">
      <c r="A382" s="180" t="s">
        <v>282</v>
      </c>
      <c r="B382" s="180"/>
      <c r="C382" s="180"/>
      <c r="D382" s="180"/>
      <c r="E382" s="180"/>
      <c r="F382" s="180"/>
      <c r="G382" s="180"/>
      <c r="H382" s="180"/>
      <c r="I382" s="85">
        <f>SUM(I377+I379)</f>
        <v>2881771.6181400004</v>
      </c>
      <c r="J382" s="85">
        <f>SUM(J377+J379)</f>
        <v>2897813.6808449998</v>
      </c>
    </row>
    <row r="383" spans="1:10" ht="3" customHeight="1" thickBot="1">
      <c r="A383" s="181"/>
      <c r="B383" s="181"/>
      <c r="C383" s="181"/>
      <c r="D383" s="181"/>
      <c r="E383" s="181"/>
      <c r="F383" s="181"/>
      <c r="G383" s="181"/>
      <c r="H383" s="181"/>
      <c r="I383" s="181"/>
      <c r="J383" s="181"/>
    </row>
    <row r="384" spans="1:10" ht="14.25" customHeight="1" thickBot="1">
      <c r="A384" s="70"/>
      <c r="B384" s="71"/>
      <c r="C384" s="72"/>
      <c r="D384" s="86" t="s">
        <v>283</v>
      </c>
      <c r="E384" s="169" t="s">
        <v>284</v>
      </c>
      <c r="F384" s="169"/>
      <c r="G384" s="169"/>
      <c r="H384" s="169"/>
      <c r="I384" s="87">
        <f>I382</f>
        <v>2881771.6181400004</v>
      </c>
      <c r="J384" s="73"/>
    </row>
  </sheetData>
  <sheetProtection password="804C" sheet="1" objects="1" scenarios="1" selectLockedCells="1"/>
  <mergeCells count="77">
    <mergeCell ref="E384:H384"/>
    <mergeCell ref="A19:A20"/>
    <mergeCell ref="B19:B20"/>
    <mergeCell ref="C19:C20"/>
    <mergeCell ref="D19:D20"/>
    <mergeCell ref="E19:E20"/>
    <mergeCell ref="F19:F20"/>
    <mergeCell ref="G19:G20"/>
    <mergeCell ref="H19:H20"/>
    <mergeCell ref="A377:H377"/>
    <mergeCell ref="A378:J378"/>
    <mergeCell ref="D379:F379"/>
    <mergeCell ref="A381:J381"/>
    <mergeCell ref="A382:H382"/>
    <mergeCell ref="A383:J383"/>
    <mergeCell ref="A352:E352"/>
    <mergeCell ref="F352:H352"/>
    <mergeCell ref="A364:J364"/>
    <mergeCell ref="A365:E365"/>
    <mergeCell ref="F365:H365"/>
    <mergeCell ref="A376:J376"/>
    <mergeCell ref="A351:J351"/>
    <mergeCell ref="A120:E120"/>
    <mergeCell ref="F120:H120"/>
    <mergeCell ref="A150:J150"/>
    <mergeCell ref="A151:E151"/>
    <mergeCell ref="F151:H151"/>
    <mergeCell ref="A261:J261"/>
    <mergeCell ref="A262:E262"/>
    <mergeCell ref="F262:H262"/>
    <mergeCell ref="A315:J315"/>
    <mergeCell ref="A316:E316"/>
    <mergeCell ref="F316:H316"/>
    <mergeCell ref="A119:J119"/>
    <mergeCell ref="A70:J70"/>
    <mergeCell ref="A71:E71"/>
    <mergeCell ref="F71:H71"/>
    <mergeCell ref="A75:E75"/>
    <mergeCell ref="F75:H75"/>
    <mergeCell ref="A86:J86"/>
    <mergeCell ref="A87:E87"/>
    <mergeCell ref="F87:H87"/>
    <mergeCell ref="A103:J103"/>
    <mergeCell ref="A104:E104"/>
    <mergeCell ref="F104:H104"/>
    <mergeCell ref="A43:J43"/>
    <mergeCell ref="A44:E44"/>
    <mergeCell ref="F44:H44"/>
    <mergeCell ref="A52:J52"/>
    <mergeCell ref="A53:E53"/>
    <mergeCell ref="F53:H53"/>
    <mergeCell ref="K18:L18"/>
    <mergeCell ref="A21:J21"/>
    <mergeCell ref="A22:E22"/>
    <mergeCell ref="F22:H22"/>
    <mergeCell ref="A34:J34"/>
    <mergeCell ref="A35:E35"/>
    <mergeCell ref="F35:H35"/>
    <mergeCell ref="I19:I20"/>
    <mergeCell ref="J19:J20"/>
    <mergeCell ref="A13:J13"/>
    <mergeCell ref="A14:J14"/>
    <mergeCell ref="A15:J15"/>
    <mergeCell ref="A16:J16"/>
    <mergeCell ref="A17:J17"/>
    <mergeCell ref="A18:J18"/>
    <mergeCell ref="A12:J12"/>
    <mergeCell ref="A1:F1"/>
    <mergeCell ref="A2:J2"/>
    <mergeCell ref="A3:J3"/>
    <mergeCell ref="A4:J4"/>
    <mergeCell ref="A6:J6"/>
    <mergeCell ref="A7:J7"/>
    <mergeCell ref="A8:J8"/>
    <mergeCell ref="A9:J9"/>
    <mergeCell ref="A10:J10"/>
    <mergeCell ref="A11:J11"/>
  </mergeCells>
  <phoneticPr fontId="5" type="noConversion"/>
  <printOptions horizontalCentered="1" verticalCentered="1"/>
  <pageMargins left="0.51180555555555596" right="0.51180555555555596" top="0.51180555555555596" bottom="0.51180555555555596" header="0.51180555555555596" footer="0.51180555555555596"/>
  <pageSetup paperSize="9" scale="71" firstPageNumber="0" orientation="landscape" useFirstPageNumber="1" r:id="rId1"/>
  <headerFooter alignWithMargins="0">
    <oddFooter>&amp;R&amp;"Comic Sans MS,Normal"&amp;8Página &amp;P de &amp;N</oddFooter>
  </headerFooter>
  <rowBreaks count="13" manualBreakCount="13">
    <brk id="39" max="9" man="1"/>
    <brk id="66" max="9" man="1"/>
    <brk id="91" max="9" man="1"/>
    <brk id="113" max="9" man="1"/>
    <brk id="139" max="9" man="1"/>
    <brk id="171" max="9" man="1"/>
    <brk id="213" max="9" man="1"/>
    <brk id="240" max="9" man="1"/>
    <brk id="261" max="9" man="1"/>
    <brk id="293" max="9" man="1"/>
    <brk id="319" max="9" man="1"/>
    <brk id="346" max="9" man="1"/>
    <brk id="371" max="9" man="1"/>
  </rowBreaks>
  <ignoredErrors>
    <ignoredError sqref="I365:J365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4</vt:i4>
      </vt:variant>
    </vt:vector>
  </HeadingPairs>
  <TitlesOfParts>
    <vt:vector size="5" baseType="lpstr">
      <vt:lpstr>PLANILHA</vt:lpstr>
      <vt:lpstr>PLANILHA!Area_de_impressao</vt:lpstr>
      <vt:lpstr>PLANILHA!Excel_BuiltIn_Print_Titles</vt:lpstr>
      <vt:lpstr>PLANILHA!Print_Area</vt:lpstr>
      <vt:lpstr>PLANILHA!Print_Titles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Marcio Balbo</dc:creator>
  <cp:keywords/>
  <dc:description/>
  <cp:lastModifiedBy>egcp.projetos</cp:lastModifiedBy>
  <cp:revision/>
  <cp:lastPrinted>2023-03-29T13:12:57Z</cp:lastPrinted>
  <dcterms:created xsi:type="dcterms:W3CDTF">2019-11-01T14:15:00Z</dcterms:created>
  <dcterms:modified xsi:type="dcterms:W3CDTF">2023-03-30T13:52:37Z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CEDC40E484784C449E3005F9A608FE0F</vt:lpwstr>
  </property>
  <property fmtid="{D5CDD505-2E9C-101B-9397-08002B2CF9AE}" pid="3" name="KSOProductBuildVer">
    <vt:lpwstr>1046-11.2.0.11486</vt:lpwstr>
  </property>
</Properties>
</file>